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Металлопрокат" sheetId="1" r:id="rId1"/>
    <sheet name="Лист1" sheetId="2" r:id="rId2"/>
  </sheets>
  <definedNames>
    <definedName name="Excel_BuiltIn_Print_Area_1_1_1">'Металлопрокат'!$B$1:$M$366</definedName>
    <definedName name="_xlnm.Print_Area" localSheetId="0">'Металлопрокат'!$B$1:$L$366</definedName>
  </definedNames>
  <calcPr fullCalcOnLoad="1"/>
</workbook>
</file>

<file path=xl/sharedStrings.xml><?xml version="1.0" encoding="utf-8"?>
<sst xmlns="http://schemas.openxmlformats.org/spreadsheetml/2006/main" count="640" uniqueCount="491">
  <si>
    <t>Прайс-лист на МЕТАЛЛОПРОКАТ</t>
  </si>
  <si>
    <t>Если  что-то  не  достали, всё  найдёте в  «ЕВРОСТАЛИ»!</t>
  </si>
  <si>
    <t xml:space="preserve">                 Уважаемые покупатели! Розничные цены у наших дилеров могут отличаться от прайса.</t>
  </si>
  <si>
    <t xml:space="preserve">Промзона Котёл с8.00 до17.00, выходной воскресенье      тел/факс </t>
  </si>
  <si>
    <r>
      <t>(4725)</t>
    </r>
    <r>
      <rPr>
        <b/>
        <i/>
        <sz val="9"/>
        <color indexed="8"/>
        <rFont val="Verdana"/>
        <family val="2"/>
      </rPr>
      <t xml:space="preserve">  44-97-11,42-55-68,42-33-16, 46-94-44   </t>
    </r>
  </si>
  <si>
    <r>
      <t>г. Губкин, без выходных с 8.00 до 17.00 ул.Слободская, д.177В                          тел/факс</t>
    </r>
    <r>
      <rPr>
        <b/>
        <i/>
        <sz val="9"/>
        <rFont val="Verdana"/>
        <family val="2"/>
      </rPr>
      <t xml:space="preserve"> (47241) 4-94-00, 6-51-36</t>
    </r>
  </si>
  <si>
    <r>
      <t xml:space="preserve">Единый телефон «КАЧЕСТВА»:           </t>
    </r>
    <r>
      <rPr>
        <b/>
        <i/>
        <sz val="10"/>
        <rFont val="Verdana"/>
        <family val="2"/>
      </rPr>
      <t>(4725) 46-94-44</t>
    </r>
  </si>
  <si>
    <t>www.evrostall.ru                   E-mail: evrostal.oskol@mail.ru</t>
  </si>
  <si>
    <t>Наименование товара, размер</t>
  </si>
  <si>
    <t>вес п/м</t>
  </si>
  <si>
    <t>цена 1т , руб с НДС</t>
  </si>
  <si>
    <t>цена 1м руб. с НДС</t>
  </si>
  <si>
    <t>порезка, руб</t>
  </si>
  <si>
    <t>Цена 1 т ,руб с НДС</t>
  </si>
  <si>
    <t>цена 1м, руб с НДС</t>
  </si>
  <si>
    <t>Сталь арматурная ГОСТ 5781-82</t>
  </si>
  <si>
    <t>Квадрат  ГОСТ 2591-2006</t>
  </si>
  <si>
    <t>А-3 ф6 (6м)</t>
  </si>
  <si>
    <t>6 (6 м)</t>
  </si>
  <si>
    <t>А-3 ф8 (6м)</t>
  </si>
  <si>
    <t>7 (6 м)</t>
  </si>
  <si>
    <t>А-3 ф10 (11,75 м)</t>
  </si>
  <si>
    <t>8 (6 м)</t>
  </si>
  <si>
    <t>А-3 ф12 (11,75 м)</t>
  </si>
  <si>
    <t>10 (6 м)</t>
  </si>
  <si>
    <t>А-3 ф14 (11,73 м)</t>
  </si>
  <si>
    <t>12 (6 м)</t>
  </si>
  <si>
    <t>А-3 ф16 (11,71 м)</t>
  </si>
  <si>
    <t>14 (6 м)</t>
  </si>
  <si>
    <t>А-3 ф18 (11,70 м)</t>
  </si>
  <si>
    <t>16 (6 м)</t>
  </si>
  <si>
    <t>А-3 ф20 (11,75 м)</t>
  </si>
  <si>
    <t>20 (6 м)</t>
  </si>
  <si>
    <t>А-3 ф22 (11,75 м)</t>
  </si>
  <si>
    <t>Балка двутавровая ГОСТ 8239-89</t>
  </si>
  <si>
    <t>А-3 ф25 (11,75 м)</t>
  </si>
  <si>
    <t>А-3 ф40 н/м</t>
  </si>
  <si>
    <t>№ 10 (12 м.)</t>
  </si>
  <si>
    <t>цена 1т, руб с НДС</t>
  </si>
  <si>
    <t>цена 1м руб с НДС</t>
  </si>
  <si>
    <t>№ 12 (12 м)</t>
  </si>
  <si>
    <t>№ 14 (12 м)</t>
  </si>
  <si>
    <t>Сталь круглая ГОСТ 2590-88, 5781-82</t>
  </si>
  <si>
    <t>№ 16 (12 м)</t>
  </si>
  <si>
    <t>№ 18 (9-12 м)</t>
  </si>
  <si>
    <t>Ф 6,5 (6 м)</t>
  </si>
  <si>
    <t>№ 20 Б1 (12 м)</t>
  </si>
  <si>
    <t>Ф 8 (6м)</t>
  </si>
  <si>
    <t>№ 25 Б1 (12 м)</t>
  </si>
  <si>
    <t>Ф 10 (5,85 м)</t>
  </si>
  <si>
    <t>№ 25 Б2 (12 м)</t>
  </si>
  <si>
    <t>ф 12 (11,75 м)</t>
  </si>
  <si>
    <t>№ 30 (12 м)</t>
  </si>
  <si>
    <t>Ф 14 (11.75 м)</t>
  </si>
  <si>
    <t>Ф 16 (11,75м)</t>
  </si>
  <si>
    <t>Сталь угловая ГОСТ 8509-93</t>
  </si>
  <si>
    <t>Ф 18 (11.7 м)</t>
  </si>
  <si>
    <t>Ф 20 ( 6 м)</t>
  </si>
  <si>
    <t xml:space="preserve">Цена 1 т руб </t>
  </si>
  <si>
    <t xml:space="preserve">цена 1м, руб </t>
  </si>
  <si>
    <t>Ф 22 (11,70 м)</t>
  </si>
  <si>
    <t>Ф 24 (6 м)</t>
  </si>
  <si>
    <t>25х25х3 (6 м)</t>
  </si>
  <si>
    <t>Ф 25 (6 м)</t>
  </si>
  <si>
    <t>25х25х4 (8-10 м)</t>
  </si>
  <si>
    <t>Ф 28 (6,10-11,73 м)</t>
  </si>
  <si>
    <t>32х32х3(6 м)</t>
  </si>
  <si>
    <t>Ф 30 (11,7 м)</t>
  </si>
  <si>
    <t>32х32х4 (6 м)</t>
  </si>
  <si>
    <t>Ф 32 (6,02 м)</t>
  </si>
  <si>
    <t>40х40х3 (6 м)</t>
  </si>
  <si>
    <t>Ф 36 (4,6 м)</t>
  </si>
  <si>
    <t>40х40х4 (6м-12м)</t>
  </si>
  <si>
    <t>ф 40 (6м)</t>
  </si>
  <si>
    <t>45х45х4 (12м)</t>
  </si>
  <si>
    <t xml:space="preserve">Ф 48 (4,40м) </t>
  </si>
  <si>
    <t>50х50х4 (12м)</t>
  </si>
  <si>
    <t>Ф 50 (5,94 м)</t>
  </si>
  <si>
    <t>50х50х5 (11,70 м)</t>
  </si>
  <si>
    <t>Ф 60 (5,9 м)</t>
  </si>
  <si>
    <t>62х63х4 (12 м)</t>
  </si>
  <si>
    <t>Ф 70 (5,85 м)</t>
  </si>
  <si>
    <t>63х63х5 (12 м)</t>
  </si>
  <si>
    <t>Ф 75 (4,90м)</t>
  </si>
  <si>
    <t>63х63х6 (12 м)</t>
  </si>
  <si>
    <t>Ф 80 (5,7 м)</t>
  </si>
  <si>
    <t>75х75х5 (12 м)</t>
  </si>
  <si>
    <t>Ф 90 (6 м)</t>
  </si>
  <si>
    <t>75х75х6 (12м)</t>
  </si>
  <si>
    <t>Ф 100 (5,9 м)</t>
  </si>
  <si>
    <t>90х90х6 (6м-12 м)</t>
  </si>
  <si>
    <t>Ф 105 (5,9 м)</t>
  </si>
  <si>
    <t>90х90х7 (11.7м)</t>
  </si>
  <si>
    <t>ф 110 (н/д)</t>
  </si>
  <si>
    <t>100х100х7 (6м-12 м)</t>
  </si>
  <si>
    <t>Ф 120 н/м</t>
  </si>
  <si>
    <t>100х100х8 (12 м)</t>
  </si>
  <si>
    <t xml:space="preserve">ф 150 (н/д) </t>
  </si>
  <si>
    <t>125х125х8 (12м)</t>
  </si>
  <si>
    <t xml:space="preserve">ф 160 (н/д) </t>
  </si>
  <si>
    <t>125х125х10 (12м)</t>
  </si>
  <si>
    <t>ф 250 (н/д)</t>
  </si>
  <si>
    <t>140х140х10 (12 м)</t>
  </si>
  <si>
    <t>160х160х10 (12 м)</t>
  </si>
  <si>
    <t>Труба круглая</t>
  </si>
  <si>
    <t>Труба профильная по ГОСТ 8639-82</t>
  </si>
  <si>
    <t>Труба сварная водогазопроводная по ГОСТ 3262-75</t>
  </si>
  <si>
    <t>10х10х1,2 (6м.)</t>
  </si>
  <si>
    <t>15х15х1,2 (6м)</t>
  </si>
  <si>
    <t>15х15х1,5 (6,0 м)</t>
  </si>
  <si>
    <t>20х10х1,2 (6,0 м.)</t>
  </si>
  <si>
    <t xml:space="preserve">ф 15х2,5 (6 м) </t>
  </si>
  <si>
    <t>20х20х1,5 (6,0 м)</t>
  </si>
  <si>
    <t xml:space="preserve">ф 15х2,8 (6-7,80м) </t>
  </si>
  <si>
    <t>20х20х2 (6,0 м)</t>
  </si>
  <si>
    <r>
      <t>ф 20х2,8 (6,0м)</t>
    </r>
    <r>
      <rPr>
        <b/>
        <sz val="6"/>
        <rFont val="Verdana"/>
        <family val="2"/>
      </rPr>
      <t xml:space="preserve"> </t>
    </r>
  </si>
  <si>
    <t>25х25х1,5 (6,0 м)</t>
  </si>
  <si>
    <t>ф 25х2,8 (6,0-10,5 м)</t>
  </si>
  <si>
    <t>25х25х2 (6,0 м)</t>
  </si>
  <si>
    <t>ф 25х3,2 (6 м)</t>
  </si>
  <si>
    <t>30х20х1,5 (6,0 м)</t>
  </si>
  <si>
    <t>ф 32х2,8 (10,5м)</t>
  </si>
  <si>
    <t>30х20х2 (6 м)</t>
  </si>
  <si>
    <t>ф 32х3,2 (7,8-10,5м)</t>
  </si>
  <si>
    <t>30х30х1,5 (6м)</t>
  </si>
  <si>
    <t>ф 32х4 (7,62)</t>
  </si>
  <si>
    <t>30х30х2 (6м)</t>
  </si>
  <si>
    <t>ф 40х3 (10 м)</t>
  </si>
  <si>
    <t>40х20х1,5 (6м)</t>
  </si>
  <si>
    <t>ф 40х3,5 (7,80-10,5м)</t>
  </si>
  <si>
    <t>40х20х2 (6 м)</t>
  </si>
  <si>
    <t>ф 50х3 (10,5 м)</t>
  </si>
  <si>
    <t>40х20х3 (6 м)</t>
  </si>
  <si>
    <t>ф 50х3,5 (6-7,80 м)</t>
  </si>
  <si>
    <t>40х25х1,5 (6,0 м)</t>
  </si>
  <si>
    <t xml:space="preserve">             Труба электросварная по                       ГОСТ 10704-91</t>
  </si>
  <si>
    <t>40х25х2 (6 м)</t>
  </si>
  <si>
    <t>40х40х1,5 (6 м)</t>
  </si>
  <si>
    <t>40х40х2 (6 м)</t>
  </si>
  <si>
    <t xml:space="preserve">Наименование товара, размер </t>
  </si>
  <si>
    <t xml:space="preserve">вес п/м </t>
  </si>
  <si>
    <t>50х25х1,5 (6 м)</t>
  </si>
  <si>
    <t>ф 57х3 (10-10,5м)</t>
  </si>
  <si>
    <t>50х25х2 (6 м)</t>
  </si>
  <si>
    <t>ф 57х3,5 (9,5-10,5м)</t>
  </si>
  <si>
    <t>50х30х2 (6 м.)</t>
  </si>
  <si>
    <t>ф 76х3 (9,5-10,5 м)</t>
  </si>
  <si>
    <t>50х30х3 (6 м.)</t>
  </si>
  <si>
    <t>ф 76х3,5 (9,5м)</t>
  </si>
  <si>
    <t>50х50х2 (6 м)</t>
  </si>
  <si>
    <t xml:space="preserve">Ф 89*3 (10,5-12 м.)  </t>
  </si>
  <si>
    <t>50х50х3 (6 м)</t>
  </si>
  <si>
    <t>ф 89х3,5 (10,5м )</t>
  </si>
  <si>
    <t>60х30х2 (6 м)</t>
  </si>
  <si>
    <t>ф 102*3 (10,50м-12 м.)</t>
  </si>
  <si>
    <t>60х30х3 (6 м)</t>
  </si>
  <si>
    <t>ф 102х3,5 (12м)</t>
  </si>
  <si>
    <t>60х40х2 (6м)</t>
  </si>
  <si>
    <t>ф 108х3 (12 м)</t>
  </si>
  <si>
    <t>60х40х3 (6 м)</t>
  </si>
  <si>
    <t>Ф 108х3,5 (12 м)</t>
  </si>
  <si>
    <t>60х60х2 (6 м)</t>
  </si>
  <si>
    <t>Ф 127х4 (12м)</t>
  </si>
  <si>
    <t>60х60х3 (6м)</t>
  </si>
  <si>
    <t>ф 133х4 (11,40-12 м)</t>
  </si>
  <si>
    <t>60х60х4 (6м)</t>
  </si>
  <si>
    <t>ф 159х4 (11,4-12м)</t>
  </si>
  <si>
    <t>80х40х2 (6м)</t>
  </si>
  <si>
    <t>ф 219х4  (11,80 м)</t>
  </si>
  <si>
    <t>80х40х3 (6-12м)</t>
  </si>
  <si>
    <r>
      <t>ф 219х6 (11,80 м)</t>
    </r>
    <r>
      <rPr>
        <b/>
        <sz val="6"/>
        <rFont val="Verdana"/>
        <family val="2"/>
      </rPr>
      <t xml:space="preserve"> </t>
    </r>
  </si>
  <si>
    <t>80х60х3 (6-12м)</t>
  </si>
  <si>
    <t>ф 273х6 (12 м)</t>
  </si>
  <si>
    <t>80х80х2 (6-12 м)</t>
  </si>
  <si>
    <t xml:space="preserve">ф 273х8 (4,94 м) </t>
  </si>
  <si>
    <t>80х80х3 (12м)</t>
  </si>
  <si>
    <t>ф 325х6 (12 м)</t>
  </si>
  <si>
    <t>80х80х4 (6-12 м)</t>
  </si>
  <si>
    <t>ф 426х7 (11,59 м)</t>
  </si>
  <si>
    <t>80х80х5 (6 м)</t>
  </si>
  <si>
    <t>100х100х3 (12 м)</t>
  </si>
  <si>
    <t>100х100х4 (12м)</t>
  </si>
  <si>
    <t>100х50х3 (12 м)</t>
  </si>
  <si>
    <t>120х120х4 (12м)</t>
  </si>
  <si>
    <t>140х140х4 (12 м)</t>
  </si>
  <si>
    <t>160х160х4 (12м)</t>
  </si>
  <si>
    <t>КРОВЛЯ — САЙДИНГ</t>
  </si>
  <si>
    <t>Цена за шт руб. с НДС</t>
  </si>
  <si>
    <t>Цена за шт с НДС</t>
  </si>
  <si>
    <t>Профлист оцинкованный                                                  с лакокрасочным покрытием</t>
  </si>
  <si>
    <t>Профлист оцинкованный</t>
  </si>
  <si>
    <t>С8   0,40х1200х 1500</t>
  </si>
  <si>
    <t>С8   0,40х1200х 1800</t>
  </si>
  <si>
    <t>С8   0,40х1200х 2000</t>
  </si>
  <si>
    <t>С21   0,40х1060х 6000</t>
  </si>
  <si>
    <t>С10В  0,40х1200х2000 RAL 8017</t>
  </si>
  <si>
    <t>С21  0,45х1060х 6000</t>
  </si>
  <si>
    <t>С8   0,45х1200х 2000 Drap RR32</t>
  </si>
  <si>
    <t>С35  0,45х1060х6000</t>
  </si>
  <si>
    <t>С8   0,45х1200х 2000</t>
  </si>
  <si>
    <t>С44  0,55х1055х6000</t>
  </si>
  <si>
    <t>С8   0,40х1200х 6000</t>
  </si>
  <si>
    <t>Н60  0,7х900х6000</t>
  </si>
  <si>
    <t>С21 0,45х1060х 6000</t>
  </si>
  <si>
    <t xml:space="preserve">Н75  0,7х800х6000 </t>
  </si>
  <si>
    <t>Металлочерепица с полимерным покрытием</t>
  </si>
  <si>
    <t>цена 1м2,руб</t>
  </si>
  <si>
    <t xml:space="preserve">Цена шт руб. с НДС </t>
  </si>
  <si>
    <t>Каскад 0,45мм  ширина 1154 длина 6000</t>
  </si>
  <si>
    <r>
      <t xml:space="preserve">Каскад 0,50мм </t>
    </r>
    <r>
      <rPr>
        <sz val="9"/>
        <rFont val="Verdana"/>
        <family val="2"/>
      </rPr>
      <t>(длина от 0,80 до 7 м)</t>
    </r>
  </si>
  <si>
    <t>заказ</t>
  </si>
  <si>
    <t>СуперМонтеррей 0,45мм  ширина 1180 длина 6000</t>
  </si>
  <si>
    <r>
      <t xml:space="preserve">СуперМонтеррей 0,50мм </t>
    </r>
    <r>
      <rPr>
        <sz val="9"/>
        <rFont val="Verdana"/>
        <family val="2"/>
      </rPr>
      <t xml:space="preserve"> (длина от 0,80 до 6 м)</t>
    </r>
  </si>
  <si>
    <t xml:space="preserve">                         Штакетник металлический</t>
  </si>
  <si>
    <t>Прямоугольный — цена 1 м</t>
  </si>
  <si>
    <t>длина от 0,5м до 3м</t>
  </si>
  <si>
    <t>Радиусный — цена 1 м</t>
  </si>
  <si>
    <t>Наименование товара</t>
  </si>
  <si>
    <t>Размер</t>
  </si>
  <si>
    <t>Оцинковка</t>
  </si>
  <si>
    <t>полимер.покрытие</t>
  </si>
  <si>
    <t>Доборные элементы кровли собственного производства</t>
  </si>
  <si>
    <t>Отлив</t>
  </si>
  <si>
    <t>15х30х200х20х2500</t>
  </si>
  <si>
    <t>Планка конька плоского</t>
  </si>
  <si>
    <t>15х150х150х15х2500</t>
  </si>
  <si>
    <t>15х190х190х15х2500</t>
  </si>
  <si>
    <t>Планка конька фигурного</t>
  </si>
  <si>
    <t>15х150х40х40х40х150х15</t>
  </si>
  <si>
    <t>Планка торцевая (ветровая)</t>
  </si>
  <si>
    <t>15х30х95х120х30х15х2500</t>
  </si>
  <si>
    <t>Планка угла наружнего, внутреннего</t>
  </si>
  <si>
    <t>15х50х50х15х2500</t>
  </si>
  <si>
    <t>15х115х115х15х2500</t>
  </si>
  <si>
    <t>Планка ендовы нижняя</t>
  </si>
  <si>
    <t>15х290х290х15х2500</t>
  </si>
  <si>
    <t>Планка ендовы верхняя</t>
  </si>
  <si>
    <t>15х110х40х40х40х110х15</t>
  </si>
  <si>
    <t>Планка карнизная ( капельник )</t>
  </si>
  <si>
    <t>100х70х15х2500</t>
  </si>
  <si>
    <t xml:space="preserve">Планка примыкания </t>
  </si>
  <si>
    <t>15х250х150х25х2500</t>
  </si>
  <si>
    <t xml:space="preserve">Планка карнизная </t>
  </si>
  <si>
    <t>100х90х20х15х2500</t>
  </si>
  <si>
    <t>Планка снегозадержателя</t>
  </si>
  <si>
    <t>15х50х90х65х20х15х2500</t>
  </si>
  <si>
    <t>Поставка под заказ профнастила любого размера и цвета под заказ. Цена договорная.</t>
  </si>
  <si>
    <t>В наличии цвета :</t>
  </si>
  <si>
    <t>Осуществляем порез профнастила по Вашим размерам.</t>
  </si>
  <si>
    <t>RAL 1014 -</t>
  </si>
  <si>
    <t>бежевый</t>
  </si>
  <si>
    <t>RAL 3005 -</t>
  </si>
  <si>
    <t>вишня</t>
  </si>
  <si>
    <t>Волна С8-С10 – 50 руб/рез</t>
  </si>
  <si>
    <t>RAL 5002 -</t>
  </si>
  <si>
    <t>ультрамарин синий</t>
  </si>
  <si>
    <t>Волна С21-СН35 –100 руб/рез</t>
  </si>
  <si>
    <t>RAL 5005 -</t>
  </si>
  <si>
    <t>голубой</t>
  </si>
  <si>
    <t>Саморезы</t>
  </si>
  <si>
    <t>RAL 6005 -</t>
  </si>
  <si>
    <t>зелёный</t>
  </si>
  <si>
    <t>Саморез крашенный 19мм</t>
  </si>
  <si>
    <t>RAL 8017 -</t>
  </si>
  <si>
    <t>коричневый</t>
  </si>
  <si>
    <t>Саморез крашенный 29мм</t>
  </si>
  <si>
    <t>RAL 9003 -</t>
  </si>
  <si>
    <t>белый</t>
  </si>
  <si>
    <t>Саморез оцинкованный</t>
  </si>
  <si>
    <t>Сталь листовая</t>
  </si>
  <si>
    <t>вес листа</t>
  </si>
  <si>
    <t>Цена за шт, руб с НДС</t>
  </si>
  <si>
    <t>Цена за 1т,руб. с НДС</t>
  </si>
  <si>
    <t>цена  за шт с НДС</t>
  </si>
  <si>
    <t>цена за 1т, руб. с НДС</t>
  </si>
  <si>
    <t>Лист оцинкованный  ГОСТ 14918-80</t>
  </si>
  <si>
    <t>Лист горячекатаный ГОСТ 14637-89</t>
  </si>
  <si>
    <t>Тонколистовая сталь</t>
  </si>
  <si>
    <t>1,5х1250х2500</t>
  </si>
  <si>
    <t>0,5х1250х2500 НЛМК</t>
  </si>
  <si>
    <t>2х1000х2000</t>
  </si>
  <si>
    <t>0,55х1250х2500</t>
  </si>
  <si>
    <t>2х1250х2500</t>
  </si>
  <si>
    <t>0,7х1250х2510</t>
  </si>
  <si>
    <t>2,5х1250х2500</t>
  </si>
  <si>
    <t>Лист оцинкованный с полимерным покрытием</t>
  </si>
  <si>
    <t>3х1250х2500</t>
  </si>
  <si>
    <t>3х1500х6000</t>
  </si>
  <si>
    <t>Толстолистовая сталь</t>
  </si>
  <si>
    <t>0,5х1250х2500</t>
  </si>
  <si>
    <t>4х1500х6000</t>
  </si>
  <si>
    <t>Для изделий из расчета = 2000/лист</t>
  </si>
  <si>
    <t>5х1500х6000</t>
  </si>
  <si>
    <t xml:space="preserve">Лист холоднокатаный ГОСТ16523-97 </t>
  </si>
  <si>
    <t>6х1500х6000</t>
  </si>
  <si>
    <t>8х1500х6000</t>
  </si>
  <si>
    <t>Цена за шт, руб. с НДС</t>
  </si>
  <si>
    <t>Цена за 1т, руб. с НДС</t>
  </si>
  <si>
    <t>10х1500х6000</t>
  </si>
  <si>
    <t>1,0х1250х2500</t>
  </si>
  <si>
    <t>12х1500х6000</t>
  </si>
  <si>
    <t>1,2х1250х2500</t>
  </si>
  <si>
    <t>14х1500х6000</t>
  </si>
  <si>
    <t>16х1500х6000</t>
  </si>
  <si>
    <t>2,0х1250х2500</t>
  </si>
  <si>
    <t>20х1500х6000</t>
  </si>
  <si>
    <t>25х1500х6200</t>
  </si>
  <si>
    <t>30х1500х6000</t>
  </si>
  <si>
    <t>40х1500х6000</t>
  </si>
  <si>
    <t>Лист просечно-вытяжной</t>
  </si>
  <si>
    <t>Лист рифлёный ГОСТ8568-77</t>
  </si>
  <si>
    <t>406х1500х3000</t>
  </si>
  <si>
    <t>506х1200х3000</t>
  </si>
  <si>
    <t xml:space="preserve">3х1250х2520 </t>
  </si>
  <si>
    <t>Оказываем услуги пореза металла по Вашим размерам, рубки листового металла (от 2 до 12 мм) на гильотине.</t>
  </si>
  <si>
    <t>Размер карты</t>
  </si>
  <si>
    <t>Цена 1шт руб/с НДС</t>
  </si>
  <si>
    <t>Сетка сварная в рулонах неоцинкованная ТУ</t>
  </si>
  <si>
    <t>Сетка сварная кладочная в картах ТУ</t>
  </si>
  <si>
    <t>ячейка х проволока, мм</t>
  </si>
  <si>
    <t>ширина х длина</t>
  </si>
  <si>
    <t>руб /метр</t>
  </si>
  <si>
    <t>рулон</t>
  </si>
  <si>
    <t>50х50 вр3</t>
  </si>
  <si>
    <t>380х2000</t>
  </si>
  <si>
    <t>50х50х1,4</t>
  </si>
  <si>
    <t>0,2х50 м</t>
  </si>
  <si>
    <t>500х2000</t>
  </si>
  <si>
    <t>0,25х50 м</t>
  </si>
  <si>
    <t>1000х2000</t>
  </si>
  <si>
    <t>0,30 х50м</t>
  </si>
  <si>
    <t>50х50 вр4</t>
  </si>
  <si>
    <t>0,5х25м</t>
  </si>
  <si>
    <t>0,5х50м</t>
  </si>
  <si>
    <t>500/650</t>
  </si>
  <si>
    <t>Сетка сварная в рулонах оцинкованная ТУ</t>
  </si>
  <si>
    <t>Цена с НДС</t>
  </si>
  <si>
    <t>руб /м</t>
  </si>
  <si>
    <t>110х110 вр3 ТУ</t>
  </si>
  <si>
    <t>2м х 3м</t>
  </si>
  <si>
    <t>12,7*12,7*1,2</t>
  </si>
  <si>
    <t>1мх15м</t>
  </si>
  <si>
    <t>1м х 2м</t>
  </si>
  <si>
    <t>25х25х1,4</t>
  </si>
  <si>
    <t>1 м х 25 м.</t>
  </si>
  <si>
    <t>110х110 вр4 ТУ</t>
  </si>
  <si>
    <t>25х25х1,6</t>
  </si>
  <si>
    <t>1м х25м</t>
  </si>
  <si>
    <t>1м х 50 м</t>
  </si>
  <si>
    <t>160х160 вр3 ТУ</t>
  </si>
  <si>
    <t>1,5м х 50 м</t>
  </si>
  <si>
    <t>50х25х1,6</t>
  </si>
  <si>
    <t>1м х 25 м</t>
  </si>
  <si>
    <t>160х160 вр4 ТУ</t>
  </si>
  <si>
    <t>1,5м х50м</t>
  </si>
  <si>
    <t>50х50х1,6</t>
  </si>
  <si>
    <t>1мх50м</t>
  </si>
  <si>
    <t>225х225 вр3 ТУ</t>
  </si>
  <si>
    <t>1,5мх25м</t>
  </si>
  <si>
    <t>225х225 вр4 ТУ</t>
  </si>
  <si>
    <t>1,5мх50м</t>
  </si>
  <si>
    <t>50х50х2,2</t>
  </si>
  <si>
    <t>1,5мх15м</t>
  </si>
  <si>
    <t>2мх50м</t>
  </si>
  <si>
    <t>Проволока вязальная ГОСТ 3282-80 термообработанная</t>
  </si>
  <si>
    <t>Диаметр проволоки</t>
  </si>
  <si>
    <t>вес1м</t>
  </si>
  <si>
    <t>цена 1метра, руб.</t>
  </si>
  <si>
    <t>цена за т с НДС</t>
  </si>
  <si>
    <t>Сетка плетеная оцинкованная  "РАБИЦА" ТУ</t>
  </si>
  <si>
    <t>1,2мм</t>
  </si>
  <si>
    <t>1,4мм</t>
  </si>
  <si>
    <t>1,6мм</t>
  </si>
  <si>
    <t>Цена  с НДС, руб.</t>
  </si>
  <si>
    <t>2мм</t>
  </si>
  <si>
    <t>3мм</t>
  </si>
  <si>
    <t>4мм</t>
  </si>
  <si>
    <t>5мм</t>
  </si>
  <si>
    <t>50х50</t>
  </si>
  <si>
    <t>1,5х10м</t>
  </si>
  <si>
    <t>6мм</t>
  </si>
  <si>
    <t>1,80х10 м</t>
  </si>
  <si>
    <t>2,00х10 м</t>
  </si>
  <si>
    <t>Проволока «Егоза» оцинкованная</t>
  </si>
  <si>
    <t>АКЛ ф500</t>
  </si>
  <si>
    <t>10м бухта</t>
  </si>
  <si>
    <t>Проволока оцинкованная ГОСТ 3282-74</t>
  </si>
  <si>
    <t>Проволока колючая оцинкованная</t>
  </si>
  <si>
    <t>ф проволоки, мм</t>
  </si>
  <si>
    <t>цена 1 метр, руб.</t>
  </si>
  <si>
    <t>ф2,8мм</t>
  </si>
  <si>
    <t>бухта (30-55кг)</t>
  </si>
  <si>
    <t>Ф 1,6</t>
  </si>
  <si>
    <t>ф 2</t>
  </si>
  <si>
    <t>ф 3</t>
  </si>
  <si>
    <t>ф 4</t>
  </si>
  <si>
    <t>Обо всех случаях, связанных с ненадлежащим качеством обслуживания, работ, услуг  или нарушениям предварительных договорённостей и сроков доставки Вы можете сообщить по единому телефону «КАЧЕСТВА» (4725) 44-97-11</t>
  </si>
  <si>
    <t>Швеллер  ГОСТ 8240-89</t>
  </si>
  <si>
    <t>Шестигранник  ГОСТ 2879-88</t>
  </si>
  <si>
    <t>цена 1т,руб с НДС</t>
  </si>
  <si>
    <t>№ 6,5 У(12м)</t>
  </si>
  <si>
    <t>№12 (дл.н/м)</t>
  </si>
  <si>
    <t>№ 8 (6-12 м)</t>
  </si>
  <si>
    <t>№14 (5,85м)</t>
  </si>
  <si>
    <t>№ 10 (6-12 м)</t>
  </si>
  <si>
    <t>№17 (6,05 м)</t>
  </si>
  <si>
    <t>№ 12 (11,7 м)</t>
  </si>
  <si>
    <t>№19 (6,04 + н/д)</t>
  </si>
  <si>
    <t>№ 22 (6,02 м)</t>
  </si>
  <si>
    <t>№ 24 (6м)</t>
  </si>
  <si>
    <t>№ 18 (12 м)</t>
  </si>
  <si>
    <t>№ 27 (5,83 м)</t>
  </si>
  <si>
    <t>№ 20 (12 м)</t>
  </si>
  <si>
    <t>№ 30 (3,80-4,18м)</t>
  </si>
  <si>
    <t>№ 22 (12 м)</t>
  </si>
  <si>
    <t>№ 32 (3,50м)</t>
  </si>
  <si>
    <t>№ 24 (12 м)</t>
  </si>
  <si>
    <t>№ 36 (3,3-3,9м)</t>
  </si>
  <si>
    <t>№ 27 (12 м)</t>
  </si>
  <si>
    <t>№ 41 (3,5-4,15м)</t>
  </si>
  <si>
    <t>Полоса  ГОСТ 103-76</t>
  </si>
  <si>
    <t>Швеллер гнутый (облегченный) ГОСТ8278-83</t>
  </si>
  <si>
    <t>цена 1м,руб с НДС</t>
  </si>
  <si>
    <t>20х4 (6,02 м)</t>
  </si>
  <si>
    <t>25х4 (6,03 м)</t>
  </si>
  <si>
    <t>80х60х4 (12 м)</t>
  </si>
  <si>
    <t>30х4 (6,02 м)</t>
  </si>
  <si>
    <t>40х4 (6,02 м)</t>
  </si>
  <si>
    <t>120х60х4 (12 м)</t>
  </si>
  <si>
    <t>50х5 (6,02 м)</t>
  </si>
  <si>
    <t>140х60х5 (11,70м)</t>
  </si>
  <si>
    <t>160х80х5 (н/ м)</t>
  </si>
  <si>
    <t>Арматура стеклопластиковая</t>
  </si>
  <si>
    <t>Отводы ГОСТ 17375-2001</t>
  </si>
  <si>
    <t>цена руб/ шт с НДС</t>
  </si>
  <si>
    <t>Вес пачки</t>
  </si>
  <si>
    <t>Цена</t>
  </si>
  <si>
    <t>ф ду 15</t>
  </si>
  <si>
    <t>ф ду 20</t>
  </si>
  <si>
    <t xml:space="preserve">Ф 6 красная </t>
  </si>
  <si>
    <t>6м*1шт</t>
  </si>
  <si>
    <t>ф ду 25</t>
  </si>
  <si>
    <t>Ф 8 синяя</t>
  </si>
  <si>
    <t>ф ду 32</t>
  </si>
  <si>
    <t xml:space="preserve">Ф 10 зеленая </t>
  </si>
  <si>
    <t>ф ду 40</t>
  </si>
  <si>
    <t>Ф 12 желтая</t>
  </si>
  <si>
    <t>6м*1 шт</t>
  </si>
  <si>
    <t>ф 57х3,5</t>
  </si>
  <si>
    <t>Ф6 красная</t>
  </si>
  <si>
    <t>50м*1бухта</t>
  </si>
  <si>
    <t>ф 76х3,5</t>
  </si>
  <si>
    <t>ф 89х3,5</t>
  </si>
  <si>
    <t>Ф10 зеленая</t>
  </si>
  <si>
    <t>ф 108х4</t>
  </si>
  <si>
    <t>Ф12 желтая</t>
  </si>
  <si>
    <t>ф 114х4</t>
  </si>
  <si>
    <t>Ф6 безцветная</t>
  </si>
  <si>
    <t>100м*1 бухта</t>
  </si>
  <si>
    <t>ф 133х4</t>
  </si>
  <si>
    <t xml:space="preserve"> </t>
  </si>
  <si>
    <t>ф 159х4,5</t>
  </si>
  <si>
    <t>ф 219х6</t>
  </si>
  <si>
    <t>ф 273х6</t>
  </si>
  <si>
    <t>Оказываем услуги:</t>
  </si>
  <si>
    <t>1. Порез металла по Вашим размерам.</t>
  </si>
  <si>
    <t>2. Рубка листового металла (от 2 до 5 мм толщиной) на гильотине.</t>
  </si>
  <si>
    <t>3. Размотка, правка и резка бухтовой арматуры.</t>
  </si>
  <si>
    <t>4. Изготовление декоративных кованых изделий.</t>
  </si>
  <si>
    <t>5. Изготовление стальных отводов (до ду 40)</t>
  </si>
  <si>
    <t>6. Изготовление дуг из профильной и круглой трубы.</t>
  </si>
  <si>
    <t>7. Изготовление изделий из металла (ворота, калитки, ёмкости, урны, баки, решетки).</t>
  </si>
  <si>
    <t>8. Токарные работы.</t>
  </si>
  <si>
    <t>9. Изготовление декоративных элементов для самостоятельной сборки кованых изделий.</t>
  </si>
  <si>
    <t>10. Доставка металла на объект покупателя:</t>
  </si>
  <si>
    <t xml:space="preserve">автомобилем Газель , 6 м — 1,50 тн </t>
  </si>
  <si>
    <t>автомобилем Газон 6м - 5 тн</t>
  </si>
  <si>
    <t>автомобилем МАЗ, Скания 12м - 20 тн</t>
  </si>
  <si>
    <t xml:space="preserve">11. Услуги манипулятора КАМАЗ (грузоподъемность 20 тн, длина кузова 13,5 м, </t>
  </si>
  <si>
    <t>грузоподъёмность стрелы 3 тн)</t>
  </si>
  <si>
    <t xml:space="preserve">Предлагаем к сдаче в аренду здания, сооружения, открытые площадки, </t>
  </si>
  <si>
    <t>отдельные складские помещения, гаражные боксы, офисы.</t>
  </si>
  <si>
    <t xml:space="preserve"> Центр города, охрана, интернет, телефон. Тел. 8-905 - 676 – 92 – 90</t>
  </si>
  <si>
    <t>НАШИ АДРЕСА:</t>
  </si>
  <si>
    <r>
      <t xml:space="preserve">ул. Прядченко, 112, тел. </t>
    </r>
    <r>
      <rPr>
        <b/>
        <sz val="16"/>
        <rFont val="Verdana"/>
        <family val="2"/>
      </rPr>
      <t>(4725) 42-70-32, 44-57-80</t>
    </r>
  </si>
  <si>
    <t>режим работы с 8.30 до 17.30 без перерыва и выходных</t>
  </si>
  <si>
    <t>промзона Котёл</t>
  </si>
  <si>
    <t xml:space="preserve"> тел. (4725) 46-94-44, 44-97-11, 42-55-68, 42-33-16</t>
  </si>
  <si>
    <t xml:space="preserve">режим работы понедельник-суббота с 8.00 до 17.00 без перерыва </t>
  </si>
  <si>
    <t xml:space="preserve">Уважаемые покупатели! </t>
  </si>
  <si>
    <t>Обо всех случаях, связанных с ненадлежащим качеством обслуживания, работ, услуг  или нарушениям предварительных договорённостей и сроков доставки Вы можете сообщить по единому телефону «КАЧЕСТВА» (4725) 46-94-44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</si>
</sst>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  <numFmt numFmtId="165" formatCode="0.0"/>
    <numFmt numFmtId="166" formatCode="0.000"/>
    <numFmt numFmtId="167" formatCode="0.0000"/>
  </numFmts>
  <fonts count="8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i/>
      <sz val="10"/>
      <name val="Verdana"/>
      <family val="2"/>
    </font>
    <font>
      <b/>
      <i/>
      <sz val="15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6"/>
      <name val="Verdana"/>
      <family val="2"/>
    </font>
    <font>
      <b/>
      <i/>
      <sz val="7"/>
      <color indexed="8"/>
      <name val="Verdana"/>
      <family val="2"/>
    </font>
    <font>
      <b/>
      <i/>
      <sz val="9"/>
      <color indexed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i/>
      <sz val="14"/>
      <color indexed="12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b/>
      <sz val="10.5"/>
      <name val="Verdana"/>
      <family val="2"/>
    </font>
    <font>
      <sz val="8"/>
      <name val="Arial"/>
      <family val="2"/>
    </font>
    <font>
      <sz val="10.5"/>
      <name val="Verdana"/>
      <family val="2"/>
    </font>
    <font>
      <sz val="9"/>
      <name val="Verdana"/>
      <family val="2"/>
    </font>
    <font>
      <b/>
      <sz val="13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sz val="7"/>
      <color indexed="8"/>
      <name val="Verdana"/>
      <family val="2"/>
    </font>
    <font>
      <sz val="11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3" borderId="2" applyNumberFormat="0" applyAlignment="0" applyProtection="0"/>
    <xf numFmtId="0" fontId="67" fillId="34" borderId="3" applyNumberFormat="0" applyAlignment="0" applyProtection="0"/>
    <xf numFmtId="0" fontId="68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35" borderId="8" applyNumberFormat="0" applyAlignment="0" applyProtection="0"/>
    <xf numFmtId="0" fontId="74" fillId="0" borderId="0" applyNumberFormat="0" applyFill="0" applyBorder="0" applyAlignment="0" applyProtection="0"/>
    <xf numFmtId="0" fontId="75" fillId="36" borderId="0" applyNumberFormat="0" applyBorder="0" applyAlignment="0" applyProtection="0"/>
    <xf numFmtId="0" fontId="12" fillId="0" borderId="0">
      <alignment/>
      <protection/>
    </xf>
    <xf numFmtId="0" fontId="76" fillId="37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0" fillId="39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2" fontId="23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2" fontId="26" fillId="0" borderId="11" xfId="0" applyNumberFormat="1" applyFont="1" applyBorder="1" applyAlignment="1">
      <alignment horizontal="left" vertical="center" wrapText="1"/>
    </xf>
    <xf numFmtId="1" fontId="23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6" fontId="28" fillId="0" borderId="11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2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left" vertical="center" wrapText="1"/>
    </xf>
    <xf numFmtId="2" fontId="28" fillId="0" borderId="11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1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8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wrapText="1"/>
    </xf>
    <xf numFmtId="0" fontId="41" fillId="40" borderId="11" xfId="0" applyFont="1" applyFill="1" applyBorder="1" applyAlignment="1">
      <alignment horizontal="left" vertical="center"/>
    </xf>
    <xf numFmtId="0" fontId="0" fillId="40" borderId="0" xfId="0" applyFont="1" applyFill="1" applyAlignment="1">
      <alignment/>
    </xf>
    <xf numFmtId="0" fontId="28" fillId="26" borderId="11" xfId="0" applyFont="1" applyFill="1" applyBorder="1" applyAlignment="1">
      <alignment horizontal="left" vertical="center"/>
    </xf>
    <xf numFmtId="0" fontId="23" fillId="40" borderId="11" xfId="0" applyFont="1" applyFill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/>
    </xf>
    <xf numFmtId="2" fontId="23" fillId="40" borderId="11" xfId="0" applyNumberFormat="1" applyFont="1" applyFill="1" applyBorder="1" applyAlignment="1">
      <alignment horizontal="center" vertical="center"/>
    </xf>
    <xf numFmtId="0" fontId="28" fillId="40" borderId="11" xfId="0" applyFont="1" applyFill="1" applyBorder="1" applyAlignment="1">
      <alignment horizontal="center" vertical="center"/>
    </xf>
    <xf numFmtId="1" fontId="28" fillId="40" borderId="11" xfId="0" applyNumberFormat="1" applyFont="1" applyFill="1" applyBorder="1" applyAlignment="1">
      <alignment horizontal="center" vertical="center"/>
    </xf>
    <xf numFmtId="0" fontId="28" fillId="40" borderId="13" xfId="0" applyFont="1" applyFill="1" applyBorder="1" applyAlignment="1">
      <alignment horizontal="left" vertic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0" fontId="28" fillId="41" borderId="0" xfId="0" applyFont="1" applyFill="1" applyBorder="1" applyAlignment="1">
      <alignment horizontal="left" vertical="center"/>
    </xf>
    <xf numFmtId="0" fontId="28" fillId="41" borderId="0" xfId="0" applyFont="1" applyFill="1" applyBorder="1" applyAlignment="1">
      <alignment horizontal="center" vertical="center"/>
    </xf>
    <xf numFmtId="1" fontId="28" fillId="41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167" fontId="26" fillId="0" borderId="11" xfId="0" applyNumberFormat="1" applyFont="1" applyBorder="1" applyAlignment="1">
      <alignment horizontal="center" vertical="center" wrapText="1"/>
    </xf>
    <xf numFmtId="166" fontId="26" fillId="0" borderId="11" xfId="0" applyNumberFormat="1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/>
    </xf>
    <xf numFmtId="0" fontId="28" fillId="42" borderId="11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13" fillId="0" borderId="0" xfId="0" applyFont="1" applyBorder="1" applyAlignment="1">
      <alignment horizontal="justify"/>
    </xf>
    <xf numFmtId="164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39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2" fontId="25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5" fillId="0" borderId="11" xfId="84" applyFont="1" applyBorder="1" applyAlignment="1">
      <alignment horizontal="left"/>
      <protection/>
    </xf>
    <xf numFmtId="0" fontId="35" fillId="0" borderId="11" xfId="84" applyFont="1" applyBorder="1" applyAlignment="1">
      <alignment horizontal="center"/>
      <protection/>
    </xf>
    <xf numFmtId="2" fontId="28" fillId="0" borderId="11" xfId="0" applyNumberFormat="1" applyFont="1" applyBorder="1" applyAlignment="1">
      <alignment horizontal="center" vertical="center" wrapText="1"/>
    </xf>
    <xf numFmtId="0" fontId="35" fillId="0" borderId="11" xfId="84" applyFont="1" applyBorder="1" applyAlignment="1">
      <alignment/>
      <protection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2" fontId="25" fillId="0" borderId="12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41" fillId="40" borderId="11" xfId="0" applyFont="1" applyFill="1" applyBorder="1" applyAlignment="1">
      <alignment horizontal="center" vertical="center"/>
    </xf>
    <xf numFmtId="1" fontId="41" fillId="40" borderId="11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/>
    </xf>
    <xf numFmtId="1" fontId="28" fillId="26" borderId="11" xfId="0" applyNumberFormat="1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/>
    </xf>
    <xf numFmtId="0" fontId="28" fillId="40" borderId="11" xfId="0" applyFont="1" applyFill="1" applyBorder="1" applyAlignment="1">
      <alignment horizontal="center" vertical="center"/>
    </xf>
    <xf numFmtId="0" fontId="28" fillId="40" borderId="13" xfId="0" applyFont="1" applyFill="1" applyBorder="1" applyAlignment="1">
      <alignment horizontal="center" vertical="center"/>
    </xf>
    <xf numFmtId="1" fontId="28" fillId="40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8" fillId="42" borderId="11" xfId="0" applyFont="1" applyFill="1" applyBorder="1" applyAlignment="1">
      <alignment horizontal="center" vertical="center" wrapText="1"/>
    </xf>
    <xf numFmtId="2" fontId="28" fillId="42" borderId="11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28" fillId="0" borderId="0" xfId="0" applyFont="1" applyBorder="1" applyAlignment="1">
      <alignment/>
    </xf>
    <xf numFmtId="2" fontId="33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Error 1" xfId="43"/>
    <cellStyle name="Error 2" xfId="44"/>
    <cellStyle name="Footnote 1" xfId="45"/>
    <cellStyle name="Footnote 2" xfId="46"/>
    <cellStyle name="Good 1" xfId="47"/>
    <cellStyle name="Good 2" xfId="48"/>
    <cellStyle name="Heading 1 1" xfId="49"/>
    <cellStyle name="Heading 1 2" xfId="50"/>
    <cellStyle name="Heading 2 1" xfId="51"/>
    <cellStyle name="Heading 2 2" xfId="52"/>
    <cellStyle name="Heading 3" xfId="53"/>
    <cellStyle name="Heading 4" xfId="54"/>
    <cellStyle name="Neutral 1" xfId="55"/>
    <cellStyle name="Neutral 2" xfId="56"/>
    <cellStyle name="Note 1" xfId="57"/>
    <cellStyle name="Note 2" xfId="58"/>
    <cellStyle name="Status 1" xfId="59"/>
    <cellStyle name="Status 2" xfId="60"/>
    <cellStyle name="Text 1" xfId="61"/>
    <cellStyle name="Text 2" xfId="62"/>
    <cellStyle name="Warning 1" xfId="63"/>
    <cellStyle name="Warning 2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E6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11</xdr:col>
      <xdr:colOff>419100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3375"/>
          <a:ext cx="62484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139</xdr:row>
      <xdr:rowOff>161925</xdr:rowOff>
    </xdr:from>
    <xdr:to>
      <xdr:col>11</xdr:col>
      <xdr:colOff>419100</xdr:colOff>
      <xdr:row>144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23450550"/>
          <a:ext cx="30003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66"/>
  <sheetViews>
    <sheetView tabSelected="1" zoomScale="150" zoomScaleNormal="150" zoomScaleSheetLayoutView="100" zoomScalePageLayoutView="0" workbookViewId="0" topLeftCell="A260">
      <selection activeCell="D283" sqref="D283"/>
    </sheetView>
  </sheetViews>
  <sheetFormatPr defaultColWidth="10.57421875" defaultRowHeight="12.75" customHeight="1"/>
  <cols>
    <col min="1" max="1" width="0.5625" style="0" customWidth="1"/>
    <col min="2" max="2" width="14.57421875" style="0" customWidth="1"/>
    <col min="3" max="3" width="5.57421875" style="1" customWidth="1"/>
    <col min="4" max="4" width="12.57421875" style="1" customWidth="1"/>
    <col min="5" max="5" width="7.57421875" style="1" customWidth="1"/>
    <col min="6" max="6" width="7.57421875" style="0" customWidth="1"/>
    <col min="7" max="7" width="0.5625" style="0" customWidth="1"/>
    <col min="8" max="8" width="15.57421875" style="0" customWidth="1"/>
    <col min="9" max="9" width="6.57421875" style="0" customWidth="1"/>
    <col min="10" max="10" width="9.57421875" style="0" customWidth="1"/>
    <col min="11" max="12" width="7.57421875" style="0" customWidth="1"/>
    <col min="13" max="13" width="9.140625" style="0" customWidth="1"/>
    <col min="14" max="14" width="11.57421875" style="0" customWidth="1"/>
    <col min="15" max="15" width="4.57421875" style="0" customWidth="1"/>
    <col min="16" max="16" width="6.57421875" style="0" customWidth="1"/>
  </cols>
  <sheetData>
    <row r="1" spans="2:22" s="2" customFormat="1" ht="9.75" customHeight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/>
      <c r="N1"/>
      <c r="O1"/>
      <c r="P1"/>
      <c r="Q1"/>
      <c r="R1"/>
      <c r="S1"/>
      <c r="T1"/>
      <c r="U1"/>
      <c r="V1"/>
    </row>
    <row r="2" spans="2:22" s="2" customFormat="1" ht="14.25" customHeight="1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2">
        <f ca="1">TODAY()</f>
        <v>45390</v>
      </c>
      <c r="L2" s="122"/>
      <c r="M2"/>
      <c r="N2"/>
      <c r="O2"/>
      <c r="P2"/>
      <c r="Q2"/>
      <c r="R2"/>
      <c r="S2"/>
      <c r="T2"/>
      <c r="U2"/>
      <c r="V2"/>
    </row>
    <row r="7" spans="2:12" ht="16.5" customHeight="1">
      <c r="B7" s="123" t="s">
        <v>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ht="6.75" customHeight="1"/>
    <row r="9" spans="2:22" s="3" customFormat="1" ht="12.75" customHeight="1">
      <c r="B9" s="4" t="s">
        <v>2</v>
      </c>
      <c r="C9" s="1"/>
      <c r="D9" s="1"/>
      <c r="E9" s="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ht="6.75" customHeight="1">
      <c r="B10" s="4"/>
    </row>
    <row r="11" spans="2:12" ht="12.75" customHeight="1">
      <c r="B11" s="124" t="s">
        <v>3</v>
      </c>
      <c r="C11" s="124"/>
      <c r="D11" s="124"/>
      <c r="E11" s="124"/>
      <c r="F11" s="124"/>
      <c r="G11" s="5"/>
      <c r="H11" s="6" t="s">
        <v>4</v>
      </c>
      <c r="I11" s="5"/>
      <c r="J11" s="5"/>
      <c r="K11" s="5"/>
      <c r="L11" s="5"/>
    </row>
    <row r="12" spans="2:8" ht="12.75" customHeight="1">
      <c r="B12" s="7" t="s">
        <v>5</v>
      </c>
      <c r="D12" s="8"/>
      <c r="H12" s="9"/>
    </row>
    <row r="13" spans="3:5" ht="12.75" customHeight="1">
      <c r="C13"/>
      <c r="D13"/>
      <c r="E13"/>
    </row>
    <row r="14" spans="2:8" ht="12.75" customHeight="1">
      <c r="B14" s="10" t="s">
        <v>6</v>
      </c>
      <c r="C14" s="11"/>
      <c r="D14" s="11"/>
      <c r="E14" s="11"/>
      <c r="F14" s="12"/>
      <c r="G14" s="12"/>
      <c r="H14" s="12"/>
    </row>
    <row r="15" spans="2:12" ht="21" customHeight="1">
      <c r="B15" s="125" t="s">
        <v>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2:12" ht="31.5" customHeight="1">
      <c r="B16" s="13" t="s">
        <v>8</v>
      </c>
      <c r="C16" s="13" t="s">
        <v>9</v>
      </c>
      <c r="D16" s="13" t="s">
        <v>10</v>
      </c>
      <c r="E16" s="13" t="s">
        <v>11</v>
      </c>
      <c r="F16" s="13" t="s">
        <v>12</v>
      </c>
      <c r="G16" s="14"/>
      <c r="H16" s="13" t="s">
        <v>8</v>
      </c>
      <c r="I16" s="13" t="s">
        <v>9</v>
      </c>
      <c r="J16" s="13" t="s">
        <v>13</v>
      </c>
      <c r="K16" s="13" t="s">
        <v>14</v>
      </c>
      <c r="L16" s="13" t="s">
        <v>12</v>
      </c>
    </row>
    <row r="17" spans="2:12" ht="19.5" customHeight="1">
      <c r="B17" s="126" t="s">
        <v>15</v>
      </c>
      <c r="C17" s="126"/>
      <c r="D17" s="126"/>
      <c r="E17" s="126"/>
      <c r="F17" s="126"/>
      <c r="G17" s="15"/>
      <c r="H17" s="127" t="s">
        <v>16</v>
      </c>
      <c r="I17" s="127"/>
      <c r="J17" s="127"/>
      <c r="K17" s="127"/>
      <c r="L17" s="127"/>
    </row>
    <row r="18" spans="2:12" ht="11.25" customHeight="1">
      <c r="B18" s="16" t="s">
        <v>17</v>
      </c>
      <c r="C18" s="13">
        <v>0.26</v>
      </c>
      <c r="D18" s="13">
        <v>72500</v>
      </c>
      <c r="E18" s="17">
        <f aca="true" t="shared" si="0" ref="E18:E28">C18*D18/1000</f>
        <v>18.85</v>
      </c>
      <c r="F18" s="17">
        <v>7</v>
      </c>
      <c r="G18" s="15"/>
      <c r="H18" s="16" t="s">
        <v>18</v>
      </c>
      <c r="I18" s="17">
        <v>0.29</v>
      </c>
      <c r="J18" s="13"/>
      <c r="K18" s="17">
        <f aca="true" t="shared" si="1" ref="K18:K25">I18*J18/1000</f>
        <v>0</v>
      </c>
      <c r="L18" s="17">
        <v>7</v>
      </c>
    </row>
    <row r="19" spans="2:12" ht="11.25" customHeight="1">
      <c r="B19" s="16" t="s">
        <v>19</v>
      </c>
      <c r="C19" s="17">
        <v>0.41</v>
      </c>
      <c r="D19" s="13">
        <v>72500</v>
      </c>
      <c r="E19" s="17">
        <f t="shared" si="0"/>
        <v>29.725</v>
      </c>
      <c r="F19" s="17">
        <v>7</v>
      </c>
      <c r="G19" s="15"/>
      <c r="H19" s="16" t="s">
        <v>20</v>
      </c>
      <c r="I19" s="17">
        <v>0.39</v>
      </c>
      <c r="J19" s="13"/>
      <c r="K19" s="17">
        <f t="shared" si="1"/>
        <v>0</v>
      </c>
      <c r="L19" s="17">
        <v>7</v>
      </c>
    </row>
    <row r="20" spans="2:12" ht="11.25" customHeight="1">
      <c r="B20" s="16" t="s">
        <v>21</v>
      </c>
      <c r="C20" s="13">
        <v>0.65</v>
      </c>
      <c r="D20" s="13">
        <v>72500</v>
      </c>
      <c r="E20" s="17">
        <f t="shared" si="0"/>
        <v>47.125</v>
      </c>
      <c r="F20" s="17">
        <v>7</v>
      </c>
      <c r="G20" s="15"/>
      <c r="H20" s="16" t="s">
        <v>22</v>
      </c>
      <c r="I20" s="17">
        <v>0.52</v>
      </c>
      <c r="J20" s="13"/>
      <c r="K20" s="17">
        <f t="shared" si="1"/>
        <v>0</v>
      </c>
      <c r="L20" s="17">
        <v>7</v>
      </c>
    </row>
    <row r="21" spans="2:12" ht="11.25" customHeight="1">
      <c r="B21" s="16" t="s">
        <v>23</v>
      </c>
      <c r="C21" s="17">
        <v>0.92</v>
      </c>
      <c r="D21" s="13">
        <v>67000</v>
      </c>
      <c r="E21" s="17">
        <f t="shared" si="0"/>
        <v>61.64</v>
      </c>
      <c r="F21" s="17">
        <v>13</v>
      </c>
      <c r="G21" s="15"/>
      <c r="H21" s="16" t="s">
        <v>24</v>
      </c>
      <c r="I21" s="18">
        <v>0.833</v>
      </c>
      <c r="J21" s="13">
        <v>80500</v>
      </c>
      <c r="K21" s="17">
        <f t="shared" si="1"/>
        <v>67.0565</v>
      </c>
      <c r="L21" s="17">
        <v>7</v>
      </c>
    </row>
    <row r="22" spans="2:12" ht="11.25" customHeight="1">
      <c r="B22" s="16" t="s">
        <v>25</v>
      </c>
      <c r="C22" s="17">
        <v>1.26</v>
      </c>
      <c r="D22" s="13">
        <v>69000</v>
      </c>
      <c r="E22" s="17">
        <f t="shared" si="0"/>
        <v>86.94</v>
      </c>
      <c r="F22" s="17">
        <v>13</v>
      </c>
      <c r="G22" s="15"/>
      <c r="H22" s="16" t="s">
        <v>26</v>
      </c>
      <c r="I22" s="17">
        <v>1.18</v>
      </c>
      <c r="J22" s="13">
        <v>79000</v>
      </c>
      <c r="K22" s="17">
        <f t="shared" si="1"/>
        <v>93.22</v>
      </c>
      <c r="L22" s="17">
        <v>7</v>
      </c>
    </row>
    <row r="23" spans="2:12" ht="11.25" customHeight="1">
      <c r="B23" s="16" t="s">
        <v>27</v>
      </c>
      <c r="C23" s="17">
        <v>1.66</v>
      </c>
      <c r="D23" s="13">
        <v>78500</v>
      </c>
      <c r="E23" s="17">
        <f t="shared" si="0"/>
        <v>130.31</v>
      </c>
      <c r="F23" s="17">
        <v>13</v>
      </c>
      <c r="G23" s="15"/>
      <c r="H23" s="16" t="s">
        <v>28</v>
      </c>
      <c r="I23" s="17">
        <v>1.59</v>
      </c>
      <c r="J23" s="13">
        <v>79000</v>
      </c>
      <c r="K23" s="17">
        <f t="shared" si="1"/>
        <v>125.61</v>
      </c>
      <c r="L23" s="17">
        <v>15</v>
      </c>
    </row>
    <row r="24" spans="2:12" ht="11.25" customHeight="1">
      <c r="B24" s="16" t="s">
        <v>29</v>
      </c>
      <c r="C24" s="17">
        <v>2</v>
      </c>
      <c r="D24" s="13">
        <v>65000</v>
      </c>
      <c r="E24" s="17">
        <f t="shared" si="0"/>
        <v>130</v>
      </c>
      <c r="F24" s="17">
        <v>13</v>
      </c>
      <c r="G24" s="15"/>
      <c r="H24" s="19" t="s">
        <v>30</v>
      </c>
      <c r="I24" s="20">
        <v>2.01</v>
      </c>
      <c r="J24" s="13">
        <v>83600</v>
      </c>
      <c r="K24" s="17">
        <f t="shared" si="1"/>
        <v>168.03599999999997</v>
      </c>
      <c r="L24" s="17">
        <v>15</v>
      </c>
    </row>
    <row r="25" spans="2:12" ht="11.25" customHeight="1">
      <c r="B25" s="16" t="s">
        <v>31</v>
      </c>
      <c r="C25" s="17">
        <v>2.47</v>
      </c>
      <c r="D25" s="13">
        <v>65000</v>
      </c>
      <c r="E25" s="17">
        <f t="shared" si="0"/>
        <v>160.55</v>
      </c>
      <c r="F25" s="17">
        <v>18</v>
      </c>
      <c r="G25" s="15"/>
      <c r="H25" s="21" t="s">
        <v>32</v>
      </c>
      <c r="I25" s="20">
        <v>3.14</v>
      </c>
      <c r="J25" s="13">
        <v>79000</v>
      </c>
      <c r="K25" s="17">
        <f t="shared" si="1"/>
        <v>248.06</v>
      </c>
      <c r="L25" s="17">
        <v>15</v>
      </c>
    </row>
    <row r="26" spans="2:12" ht="11.25" customHeight="1">
      <c r="B26" s="16" t="s">
        <v>33</v>
      </c>
      <c r="C26" s="17">
        <v>2.98</v>
      </c>
      <c r="D26" s="13">
        <v>65000</v>
      </c>
      <c r="E26" s="17">
        <f t="shared" si="0"/>
        <v>193.7</v>
      </c>
      <c r="F26" s="17">
        <v>18</v>
      </c>
      <c r="G26" s="15"/>
      <c r="H26" s="128" t="s">
        <v>34</v>
      </c>
      <c r="I26" s="128"/>
      <c r="J26" s="128"/>
      <c r="K26" s="128"/>
      <c r="L26" s="128"/>
    </row>
    <row r="27" spans="2:12" ht="10.5" customHeight="1">
      <c r="B27" s="16" t="s">
        <v>35</v>
      </c>
      <c r="C27" s="13">
        <v>3.85</v>
      </c>
      <c r="D27" s="13">
        <v>65000</v>
      </c>
      <c r="E27" s="17">
        <f t="shared" si="0"/>
        <v>250.25</v>
      </c>
      <c r="F27" s="17">
        <v>18</v>
      </c>
      <c r="G27" s="15"/>
      <c r="H27" s="128"/>
      <c r="I27" s="128"/>
      <c r="J27" s="128"/>
      <c r="K27" s="128"/>
      <c r="L27" s="128"/>
    </row>
    <row r="28" spans="2:12" ht="11.25" customHeight="1">
      <c r="B28" s="16" t="s">
        <v>36</v>
      </c>
      <c r="C28" s="13">
        <v>9.86</v>
      </c>
      <c r="D28" s="13">
        <v>65000</v>
      </c>
      <c r="E28" s="17">
        <f t="shared" si="0"/>
        <v>640.9</v>
      </c>
      <c r="F28" s="17">
        <v>35</v>
      </c>
      <c r="G28" s="15"/>
      <c r="H28" s="22" t="s">
        <v>37</v>
      </c>
      <c r="I28" s="23">
        <v>9.66</v>
      </c>
      <c r="J28" s="23"/>
      <c r="K28" s="20">
        <f aca="true" t="shared" si="2" ref="K28:K36">I28*J28/1000</f>
        <v>0</v>
      </c>
      <c r="L28" s="23">
        <v>25</v>
      </c>
    </row>
    <row r="29" spans="2:12" ht="11.25" customHeight="1">
      <c r="B29" s="129" t="s">
        <v>8</v>
      </c>
      <c r="C29" s="130" t="s">
        <v>9</v>
      </c>
      <c r="D29" s="129" t="s">
        <v>38</v>
      </c>
      <c r="E29" s="131" t="s">
        <v>39</v>
      </c>
      <c r="F29" s="131" t="s">
        <v>12</v>
      </c>
      <c r="G29" s="15"/>
      <c r="H29" s="24" t="s">
        <v>40</v>
      </c>
      <c r="I29" s="20">
        <v>11.4</v>
      </c>
      <c r="J29" s="25">
        <v>134000</v>
      </c>
      <c r="K29" s="20">
        <f t="shared" si="2"/>
        <v>1527.6</v>
      </c>
      <c r="L29" s="20">
        <v>55</v>
      </c>
    </row>
    <row r="30" spans="2:12" ht="15" customHeight="1">
      <c r="B30" s="129"/>
      <c r="C30" s="130"/>
      <c r="D30" s="130"/>
      <c r="E30" s="130"/>
      <c r="F30" s="131"/>
      <c r="G30" s="15"/>
      <c r="H30" s="24" t="s">
        <v>41</v>
      </c>
      <c r="I30" s="20">
        <v>13.55</v>
      </c>
      <c r="J30" s="25">
        <v>129000</v>
      </c>
      <c r="K30" s="20">
        <f t="shared" si="2"/>
        <v>1747.95</v>
      </c>
      <c r="L30" s="20">
        <v>65</v>
      </c>
    </row>
    <row r="31" spans="2:12" ht="11.25" customHeight="1">
      <c r="B31" s="126" t="s">
        <v>42</v>
      </c>
      <c r="C31" s="126"/>
      <c r="D31" s="126"/>
      <c r="E31" s="126"/>
      <c r="F31" s="126"/>
      <c r="G31" s="15"/>
      <c r="H31" s="24" t="s">
        <v>43</v>
      </c>
      <c r="I31" s="20">
        <v>16.24</v>
      </c>
      <c r="J31" s="25">
        <v>115000</v>
      </c>
      <c r="K31" s="20">
        <f t="shared" si="2"/>
        <v>1867.5999999999997</v>
      </c>
      <c r="L31" s="20">
        <v>75</v>
      </c>
    </row>
    <row r="32" spans="2:12" ht="11.25" customHeight="1">
      <c r="B32" s="126"/>
      <c r="C32" s="126"/>
      <c r="D32" s="126"/>
      <c r="E32" s="126"/>
      <c r="F32" s="126"/>
      <c r="G32" s="26"/>
      <c r="H32" s="24" t="s">
        <v>44</v>
      </c>
      <c r="I32" s="20">
        <v>19.08</v>
      </c>
      <c r="J32" s="25">
        <v>115000</v>
      </c>
      <c r="K32" s="20">
        <f t="shared" si="2"/>
        <v>2194.2</v>
      </c>
      <c r="L32" s="20">
        <v>85</v>
      </c>
    </row>
    <row r="33" spans="2:12" ht="11.25" customHeight="1">
      <c r="B33" s="16" t="s">
        <v>45</v>
      </c>
      <c r="C33" s="17">
        <v>0.26</v>
      </c>
      <c r="D33" s="13">
        <v>78000</v>
      </c>
      <c r="E33" s="17">
        <f aca="true" t="shared" si="3" ref="E33:E62">C33*D33/1000</f>
        <v>20.28</v>
      </c>
      <c r="F33" s="17">
        <v>7</v>
      </c>
      <c r="G33" s="26"/>
      <c r="H33" s="24" t="s">
        <v>46</v>
      </c>
      <c r="I33" s="20">
        <v>21.57</v>
      </c>
      <c r="J33" s="25">
        <v>109000</v>
      </c>
      <c r="K33" s="20">
        <f t="shared" si="2"/>
        <v>2351.13</v>
      </c>
      <c r="L33" s="20">
        <v>95</v>
      </c>
    </row>
    <row r="34" spans="2:12" ht="11.25" customHeight="1">
      <c r="B34" s="16" t="s">
        <v>47</v>
      </c>
      <c r="C34" s="17">
        <v>0.4</v>
      </c>
      <c r="D34" s="13">
        <v>72400</v>
      </c>
      <c r="E34" s="17">
        <f t="shared" si="3"/>
        <v>28.96</v>
      </c>
      <c r="F34" s="17">
        <v>7</v>
      </c>
      <c r="G34" s="26"/>
      <c r="H34" s="24" t="s">
        <v>48</v>
      </c>
      <c r="I34" s="20">
        <v>25.77</v>
      </c>
      <c r="J34" s="25">
        <v>109000</v>
      </c>
      <c r="K34" s="20">
        <f t="shared" si="2"/>
        <v>2808.93</v>
      </c>
      <c r="L34" s="20">
        <v>110</v>
      </c>
    </row>
    <row r="35" spans="2:12" ht="11.25" customHeight="1">
      <c r="B35" s="16" t="s">
        <v>49</v>
      </c>
      <c r="C35" s="17">
        <v>0.65</v>
      </c>
      <c r="D35" s="13">
        <v>88000</v>
      </c>
      <c r="E35" s="17">
        <f t="shared" si="3"/>
        <v>57.2</v>
      </c>
      <c r="F35" s="17">
        <v>7</v>
      </c>
      <c r="G35" s="26"/>
      <c r="H35" s="24" t="s">
        <v>50</v>
      </c>
      <c r="I35" s="20">
        <v>30.41</v>
      </c>
      <c r="J35" s="25">
        <v>109000</v>
      </c>
      <c r="K35" s="20">
        <f t="shared" si="2"/>
        <v>3314.69</v>
      </c>
      <c r="L35" s="20">
        <v>110</v>
      </c>
    </row>
    <row r="36" spans="2:12" ht="11.25" customHeight="1">
      <c r="B36" s="16" t="s">
        <v>51</v>
      </c>
      <c r="C36" s="17">
        <v>0.9</v>
      </c>
      <c r="D36" s="13">
        <v>75500</v>
      </c>
      <c r="E36" s="17">
        <f t="shared" si="3"/>
        <v>67.95</v>
      </c>
      <c r="F36" s="17">
        <v>13</v>
      </c>
      <c r="G36" s="26"/>
      <c r="H36" s="24" t="s">
        <v>52</v>
      </c>
      <c r="I36" s="20">
        <v>36.5</v>
      </c>
      <c r="J36" s="25">
        <v>109000</v>
      </c>
      <c r="K36" s="20">
        <f t="shared" si="2"/>
        <v>3978.5</v>
      </c>
      <c r="L36" s="20">
        <v>110</v>
      </c>
    </row>
    <row r="37" spans="2:7" ht="11.25" customHeight="1">
      <c r="B37" s="16" t="s">
        <v>53</v>
      </c>
      <c r="C37" s="17">
        <v>1.25</v>
      </c>
      <c r="D37" s="13">
        <v>77000</v>
      </c>
      <c r="E37" s="17">
        <f t="shared" si="3"/>
        <v>96.25</v>
      </c>
      <c r="F37" s="17">
        <v>13</v>
      </c>
      <c r="G37" s="26"/>
    </row>
    <row r="38" spans="2:12" ht="11.25" customHeight="1">
      <c r="B38" s="16" t="s">
        <v>54</v>
      </c>
      <c r="C38" s="17">
        <v>1.63</v>
      </c>
      <c r="D38" s="13">
        <v>88000</v>
      </c>
      <c r="E38" s="17">
        <f t="shared" si="3"/>
        <v>143.44</v>
      </c>
      <c r="F38" s="17">
        <v>13</v>
      </c>
      <c r="G38" s="26"/>
      <c r="H38" s="132" t="s">
        <v>55</v>
      </c>
      <c r="I38" s="132"/>
      <c r="J38" s="132"/>
      <c r="K38" s="132"/>
      <c r="L38" s="132"/>
    </row>
    <row r="39" spans="2:12" ht="11.25" customHeight="1">
      <c r="B39" s="16" t="s">
        <v>56</v>
      </c>
      <c r="C39" s="17">
        <v>2.17</v>
      </c>
      <c r="D39" s="13">
        <v>74500</v>
      </c>
      <c r="E39" s="17">
        <f t="shared" si="3"/>
        <v>161.665</v>
      </c>
      <c r="F39" s="17">
        <v>13</v>
      </c>
      <c r="G39" s="26"/>
      <c r="H39" s="132"/>
      <c r="I39" s="132"/>
      <c r="J39" s="132"/>
      <c r="K39" s="132"/>
      <c r="L39" s="132"/>
    </row>
    <row r="40" spans="2:12" ht="11.25" customHeight="1">
      <c r="B40" s="16" t="s">
        <v>57</v>
      </c>
      <c r="C40" s="17">
        <v>2.54</v>
      </c>
      <c r="D40" s="13">
        <v>74500</v>
      </c>
      <c r="E40" s="17">
        <f t="shared" si="3"/>
        <v>189.23</v>
      </c>
      <c r="F40" s="17">
        <v>13</v>
      </c>
      <c r="G40" s="26"/>
      <c r="H40" s="133" t="s">
        <v>8</v>
      </c>
      <c r="I40" s="133" t="s">
        <v>9</v>
      </c>
      <c r="J40" s="133" t="s">
        <v>58</v>
      </c>
      <c r="K40" s="133" t="s">
        <v>59</v>
      </c>
      <c r="L40" s="133" t="s">
        <v>12</v>
      </c>
    </row>
    <row r="41" spans="2:12" ht="11.25" customHeight="1">
      <c r="B41" s="16" t="s">
        <v>60</v>
      </c>
      <c r="C41" s="17">
        <v>2.98</v>
      </c>
      <c r="D41" s="13">
        <v>74500</v>
      </c>
      <c r="E41" s="17">
        <f t="shared" si="3"/>
        <v>222.01</v>
      </c>
      <c r="F41" s="17">
        <v>20</v>
      </c>
      <c r="G41" s="26"/>
      <c r="H41" s="133"/>
      <c r="I41" s="133"/>
      <c r="J41" s="133"/>
      <c r="K41" s="133"/>
      <c r="L41" s="133"/>
    </row>
    <row r="42" spans="2:12" ht="11.25" customHeight="1">
      <c r="B42" s="16" t="s">
        <v>61</v>
      </c>
      <c r="C42" s="17">
        <v>3.66</v>
      </c>
      <c r="D42" s="13">
        <v>88000</v>
      </c>
      <c r="E42" s="17">
        <f t="shared" si="3"/>
        <v>322.08</v>
      </c>
      <c r="F42" s="17">
        <v>15</v>
      </c>
      <c r="G42" s="26"/>
      <c r="H42" s="16" t="s">
        <v>62</v>
      </c>
      <c r="I42" s="17">
        <v>1.23</v>
      </c>
      <c r="J42" s="13">
        <v>86000</v>
      </c>
      <c r="K42" s="17">
        <f aca="true" t="shared" si="4" ref="K42:K63">I42*J42/1000</f>
        <v>105.78</v>
      </c>
      <c r="L42" s="17">
        <v>15</v>
      </c>
    </row>
    <row r="43" spans="2:12" ht="11.25" customHeight="1">
      <c r="B43" s="16" t="s">
        <v>63</v>
      </c>
      <c r="C43" s="17">
        <v>3.91</v>
      </c>
      <c r="D43" s="13">
        <v>74500</v>
      </c>
      <c r="E43" s="17">
        <f t="shared" si="3"/>
        <v>291.295</v>
      </c>
      <c r="F43" s="17">
        <v>20</v>
      </c>
      <c r="G43" s="26"/>
      <c r="H43" s="16" t="s">
        <v>64</v>
      </c>
      <c r="I43" s="17">
        <v>1.57</v>
      </c>
      <c r="J43" s="13">
        <v>84000</v>
      </c>
      <c r="K43" s="17">
        <f t="shared" si="4"/>
        <v>131.88</v>
      </c>
      <c r="L43" s="17">
        <v>15</v>
      </c>
    </row>
    <row r="44" spans="2:12" ht="11.25" customHeight="1">
      <c r="B44" s="16" t="s">
        <v>65</v>
      </c>
      <c r="C44" s="17">
        <v>4.83</v>
      </c>
      <c r="D44" s="13">
        <v>93000</v>
      </c>
      <c r="E44" s="17">
        <f t="shared" si="3"/>
        <v>449.19</v>
      </c>
      <c r="F44" s="17">
        <v>20</v>
      </c>
      <c r="G44" s="26"/>
      <c r="H44" s="16" t="s">
        <v>66</v>
      </c>
      <c r="I44" s="17">
        <v>1.52</v>
      </c>
      <c r="J44" s="13">
        <v>84000</v>
      </c>
      <c r="K44" s="17">
        <f t="shared" si="4"/>
        <v>127.68</v>
      </c>
      <c r="L44" s="17">
        <v>15</v>
      </c>
    </row>
    <row r="45" spans="2:12" ht="11.25" customHeight="1">
      <c r="B45" s="16" t="s">
        <v>67</v>
      </c>
      <c r="C45" s="17">
        <v>5.6</v>
      </c>
      <c r="D45" s="13">
        <v>79000</v>
      </c>
      <c r="E45" s="17">
        <f t="shared" si="3"/>
        <v>442.4</v>
      </c>
      <c r="F45" s="17">
        <v>35</v>
      </c>
      <c r="G45" s="26"/>
      <c r="H45" s="16" t="s">
        <v>68</v>
      </c>
      <c r="I45" s="17">
        <v>1.92</v>
      </c>
      <c r="J45" s="13">
        <v>84000</v>
      </c>
      <c r="K45" s="17">
        <f t="shared" si="4"/>
        <v>161.28</v>
      </c>
      <c r="L45" s="17">
        <v>15</v>
      </c>
    </row>
    <row r="46" spans="2:12" ht="11.25" customHeight="1">
      <c r="B46" s="16" t="s">
        <v>69</v>
      </c>
      <c r="C46" s="17">
        <v>6.76</v>
      </c>
      <c r="D46" s="13">
        <v>74500</v>
      </c>
      <c r="E46" s="17">
        <f t="shared" si="3"/>
        <v>503.62</v>
      </c>
      <c r="F46" s="17">
        <v>35</v>
      </c>
      <c r="G46" s="26"/>
      <c r="H46" s="16" t="s">
        <v>70</v>
      </c>
      <c r="I46" s="17">
        <v>2.08</v>
      </c>
      <c r="J46" s="13">
        <v>84000</v>
      </c>
      <c r="K46" s="17">
        <f t="shared" si="4"/>
        <v>174.72</v>
      </c>
      <c r="L46" s="17">
        <v>22</v>
      </c>
    </row>
    <row r="47" spans="2:12" ht="11.25" customHeight="1">
      <c r="B47" s="16" t="s">
        <v>71</v>
      </c>
      <c r="C47" s="17">
        <v>8.2</v>
      </c>
      <c r="D47" s="13">
        <v>74500</v>
      </c>
      <c r="E47" s="17">
        <f t="shared" si="3"/>
        <v>610.9</v>
      </c>
      <c r="F47" s="17">
        <v>35</v>
      </c>
      <c r="G47" s="26"/>
      <c r="H47" s="28" t="s">
        <v>72</v>
      </c>
      <c r="I47" s="29">
        <v>2.53</v>
      </c>
      <c r="J47" s="30">
        <v>77000</v>
      </c>
      <c r="K47" s="29">
        <f t="shared" si="4"/>
        <v>194.80999999999997</v>
      </c>
      <c r="L47" s="17">
        <v>22</v>
      </c>
    </row>
    <row r="48" spans="2:12" ht="11.25" customHeight="1">
      <c r="B48" s="16" t="s">
        <v>73</v>
      </c>
      <c r="C48" s="17">
        <v>9.96</v>
      </c>
      <c r="D48" s="13">
        <v>80000</v>
      </c>
      <c r="E48" s="17">
        <f t="shared" si="3"/>
        <v>796.8000000000001</v>
      </c>
      <c r="F48" s="17">
        <v>40</v>
      </c>
      <c r="G48" s="26"/>
      <c r="H48" s="28" t="s">
        <v>74</v>
      </c>
      <c r="I48" s="29">
        <v>2.92</v>
      </c>
      <c r="J48" s="30">
        <v>77000</v>
      </c>
      <c r="K48" s="29">
        <f t="shared" si="4"/>
        <v>224.84</v>
      </c>
      <c r="L48" s="17">
        <v>22</v>
      </c>
    </row>
    <row r="49" spans="2:12" ht="11.25" customHeight="1">
      <c r="B49" s="16" t="s">
        <v>75</v>
      </c>
      <c r="C49" s="17">
        <v>14.2</v>
      </c>
      <c r="D49" s="13">
        <v>74500</v>
      </c>
      <c r="E49" s="17">
        <f t="shared" si="3"/>
        <v>1057.9</v>
      </c>
      <c r="F49" s="17">
        <v>60</v>
      </c>
      <c r="G49" s="26"/>
      <c r="H49" s="28" t="s">
        <v>76</v>
      </c>
      <c r="I49" s="29">
        <v>3.05</v>
      </c>
      <c r="J49" s="30">
        <v>77000</v>
      </c>
      <c r="K49" s="29">
        <f t="shared" si="4"/>
        <v>234.85</v>
      </c>
      <c r="L49" s="29">
        <v>35</v>
      </c>
    </row>
    <row r="50" spans="2:12" ht="11.25" customHeight="1">
      <c r="B50" s="16" t="s">
        <v>77</v>
      </c>
      <c r="C50" s="17">
        <v>15.55</v>
      </c>
      <c r="D50" s="13">
        <v>81000</v>
      </c>
      <c r="E50" s="17">
        <f t="shared" si="3"/>
        <v>1259.55</v>
      </c>
      <c r="F50" s="17">
        <v>90</v>
      </c>
      <c r="G50" s="26"/>
      <c r="H50" s="28" t="s">
        <v>78</v>
      </c>
      <c r="I50" s="29">
        <v>3.82</v>
      </c>
      <c r="J50" s="30">
        <v>77000</v>
      </c>
      <c r="K50" s="29">
        <f t="shared" si="4"/>
        <v>294.14</v>
      </c>
      <c r="L50" s="29">
        <v>35</v>
      </c>
    </row>
    <row r="51" spans="2:12" ht="11.25" customHeight="1">
      <c r="B51" s="16" t="s">
        <v>79</v>
      </c>
      <c r="C51" s="17">
        <v>22.5</v>
      </c>
      <c r="D51" s="13">
        <v>80000</v>
      </c>
      <c r="E51" s="17">
        <f t="shared" si="3"/>
        <v>1800</v>
      </c>
      <c r="F51" s="17">
        <v>120</v>
      </c>
      <c r="G51" s="26"/>
      <c r="H51" s="28" t="s">
        <v>80</v>
      </c>
      <c r="I51" s="29">
        <v>3.9</v>
      </c>
      <c r="J51" s="30">
        <v>77000</v>
      </c>
      <c r="K51" s="29">
        <f t="shared" si="4"/>
        <v>300.3</v>
      </c>
      <c r="L51" s="29">
        <v>35</v>
      </c>
    </row>
    <row r="52" spans="2:12" ht="11.25" customHeight="1">
      <c r="B52" s="16" t="s">
        <v>81</v>
      </c>
      <c r="C52" s="17">
        <v>30.21</v>
      </c>
      <c r="D52" s="13">
        <v>79000</v>
      </c>
      <c r="E52" s="17">
        <f t="shared" si="3"/>
        <v>2386.59</v>
      </c>
      <c r="F52" s="17">
        <v>130</v>
      </c>
      <c r="G52" s="26"/>
      <c r="H52" s="28" t="s">
        <v>82</v>
      </c>
      <c r="I52" s="29">
        <v>4.86</v>
      </c>
      <c r="J52" s="30">
        <v>77000</v>
      </c>
      <c r="K52" s="29">
        <f t="shared" si="4"/>
        <v>374.22</v>
      </c>
      <c r="L52" s="29">
        <v>35</v>
      </c>
    </row>
    <row r="53" spans="2:12" ht="11.25" customHeight="1">
      <c r="B53" s="16" t="s">
        <v>83</v>
      </c>
      <c r="C53" s="17">
        <v>35.06</v>
      </c>
      <c r="D53" s="13">
        <v>74500</v>
      </c>
      <c r="E53" s="17">
        <f t="shared" si="3"/>
        <v>2611.97</v>
      </c>
      <c r="F53" s="17">
        <v>130</v>
      </c>
      <c r="G53" s="26"/>
      <c r="H53" s="28" t="s">
        <v>84</v>
      </c>
      <c r="I53" s="29">
        <v>5.72</v>
      </c>
      <c r="J53" s="30">
        <v>77000</v>
      </c>
      <c r="K53" s="29">
        <f t="shared" si="4"/>
        <v>440.44</v>
      </c>
      <c r="L53" s="29">
        <v>35</v>
      </c>
    </row>
    <row r="54" spans="2:12" ht="11.25" customHeight="1">
      <c r="B54" s="16" t="s">
        <v>85</v>
      </c>
      <c r="C54" s="17">
        <v>39.1</v>
      </c>
      <c r="D54" s="13">
        <v>74500</v>
      </c>
      <c r="E54" s="17">
        <f t="shared" si="3"/>
        <v>2912.95</v>
      </c>
      <c r="F54" s="17">
        <v>130</v>
      </c>
      <c r="G54" s="26"/>
      <c r="H54" s="28" t="s">
        <v>86</v>
      </c>
      <c r="I54" s="29">
        <v>5.8</v>
      </c>
      <c r="J54" s="30">
        <v>79700</v>
      </c>
      <c r="K54" s="29">
        <f t="shared" si="4"/>
        <v>462.26</v>
      </c>
      <c r="L54" s="29">
        <v>35</v>
      </c>
    </row>
    <row r="55" spans="2:12" ht="11.25" customHeight="1">
      <c r="B55" s="16" t="s">
        <v>87</v>
      </c>
      <c r="C55" s="17">
        <v>49.94</v>
      </c>
      <c r="D55" s="13">
        <v>74500</v>
      </c>
      <c r="E55" s="17">
        <f t="shared" si="3"/>
        <v>3720.53</v>
      </c>
      <c r="F55" s="17">
        <v>150</v>
      </c>
      <c r="G55" s="26"/>
      <c r="H55" s="28" t="s">
        <v>88</v>
      </c>
      <c r="I55" s="29">
        <v>6.98</v>
      </c>
      <c r="J55" s="30">
        <v>79700</v>
      </c>
      <c r="K55" s="29">
        <f t="shared" si="4"/>
        <v>556.306</v>
      </c>
      <c r="L55" s="29">
        <v>35</v>
      </c>
    </row>
    <row r="56" spans="2:12" ht="11.25" customHeight="1">
      <c r="B56" s="16" t="s">
        <v>89</v>
      </c>
      <c r="C56" s="17">
        <v>61.65</v>
      </c>
      <c r="D56" s="13">
        <v>74500</v>
      </c>
      <c r="E56" s="17">
        <f t="shared" si="3"/>
        <v>4592.925</v>
      </c>
      <c r="F56" s="17">
        <v>200</v>
      </c>
      <c r="G56" s="26"/>
      <c r="H56" s="16" t="s">
        <v>90</v>
      </c>
      <c r="I56" s="17">
        <v>8.33</v>
      </c>
      <c r="J56" s="30">
        <v>79700</v>
      </c>
      <c r="K56" s="17">
        <f t="shared" si="4"/>
        <v>663.901</v>
      </c>
      <c r="L56" s="17">
        <v>46</v>
      </c>
    </row>
    <row r="57" spans="2:12" ht="11.25" customHeight="1">
      <c r="B57" s="16" t="s">
        <v>91</v>
      </c>
      <c r="C57" s="17">
        <v>67.97</v>
      </c>
      <c r="D57" s="13">
        <v>74500</v>
      </c>
      <c r="E57" s="17">
        <f t="shared" si="3"/>
        <v>5063.765</v>
      </c>
      <c r="F57" s="17">
        <v>200</v>
      </c>
      <c r="G57" s="26"/>
      <c r="H57" s="16" t="s">
        <v>92</v>
      </c>
      <c r="I57" s="17">
        <v>9.64</v>
      </c>
      <c r="J57" s="30">
        <v>79700</v>
      </c>
      <c r="K57" s="17">
        <f t="shared" si="4"/>
        <v>768.308</v>
      </c>
      <c r="L57" s="17">
        <v>46</v>
      </c>
    </row>
    <row r="58" spans="2:12" ht="11.25" customHeight="1">
      <c r="B58" s="16" t="s">
        <v>93</v>
      </c>
      <c r="C58" s="17">
        <v>74.6</v>
      </c>
      <c r="D58" s="13">
        <v>74500</v>
      </c>
      <c r="E58" s="17">
        <f t="shared" si="3"/>
        <v>5557.7</v>
      </c>
      <c r="F58" s="17">
        <v>210</v>
      </c>
      <c r="G58" s="26"/>
      <c r="H58" s="16" t="s">
        <v>94</v>
      </c>
      <c r="I58" s="17">
        <v>10.8</v>
      </c>
      <c r="J58" s="30">
        <v>81000</v>
      </c>
      <c r="K58" s="17">
        <f t="shared" si="4"/>
        <v>874.8</v>
      </c>
      <c r="L58" s="17">
        <v>55</v>
      </c>
    </row>
    <row r="59" spans="2:12" ht="11.25" customHeight="1">
      <c r="B59" s="16" t="s">
        <v>95</v>
      </c>
      <c r="C59" s="17">
        <v>88.78</v>
      </c>
      <c r="D59" s="13">
        <v>74500</v>
      </c>
      <c r="E59" s="17">
        <f t="shared" si="3"/>
        <v>6614.11</v>
      </c>
      <c r="F59" s="17">
        <v>220</v>
      </c>
      <c r="G59" s="26"/>
      <c r="H59" s="16" t="s">
        <v>96</v>
      </c>
      <c r="I59" s="17">
        <v>12.2</v>
      </c>
      <c r="J59" s="30">
        <v>80000</v>
      </c>
      <c r="K59" s="17">
        <f t="shared" si="4"/>
        <v>976</v>
      </c>
      <c r="L59" s="17">
        <v>55</v>
      </c>
    </row>
    <row r="60" spans="2:12" ht="11.25" customHeight="1">
      <c r="B60" s="16" t="s">
        <v>97</v>
      </c>
      <c r="C60" s="17">
        <v>138.72</v>
      </c>
      <c r="D60" s="13">
        <v>74500</v>
      </c>
      <c r="E60" s="17">
        <f t="shared" si="3"/>
        <v>10334.64</v>
      </c>
      <c r="F60" s="17">
        <v>250</v>
      </c>
      <c r="G60" s="26"/>
      <c r="H60" s="16" t="s">
        <v>98</v>
      </c>
      <c r="I60" s="17">
        <v>15.5</v>
      </c>
      <c r="J60" s="30">
        <v>80000</v>
      </c>
      <c r="K60" s="17">
        <f t="shared" si="4"/>
        <v>1240</v>
      </c>
      <c r="L60" s="17">
        <v>65</v>
      </c>
    </row>
    <row r="61" spans="2:12" ht="11.25" customHeight="1">
      <c r="B61" s="16" t="s">
        <v>99</v>
      </c>
      <c r="C61" s="17">
        <v>158.7</v>
      </c>
      <c r="D61" s="13">
        <v>74500</v>
      </c>
      <c r="E61" s="17">
        <f t="shared" si="3"/>
        <v>11823.15</v>
      </c>
      <c r="F61" s="17">
        <v>250</v>
      </c>
      <c r="G61" s="26"/>
      <c r="H61" s="16" t="s">
        <v>100</v>
      </c>
      <c r="I61" s="17">
        <v>19.1</v>
      </c>
      <c r="J61" s="30">
        <v>80000</v>
      </c>
      <c r="K61" s="17">
        <f t="shared" si="4"/>
        <v>1528</v>
      </c>
      <c r="L61" s="17">
        <v>65</v>
      </c>
    </row>
    <row r="62" spans="2:12" ht="11.25" customHeight="1">
      <c r="B62" s="16" t="s">
        <v>101</v>
      </c>
      <c r="C62" s="17">
        <v>383</v>
      </c>
      <c r="D62" s="13">
        <v>74500</v>
      </c>
      <c r="E62" s="17">
        <f t="shared" si="3"/>
        <v>28533.5</v>
      </c>
      <c r="F62" s="17">
        <v>300</v>
      </c>
      <c r="G62" s="26"/>
      <c r="H62" s="16" t="s">
        <v>102</v>
      </c>
      <c r="I62" s="17">
        <v>21.45</v>
      </c>
      <c r="J62" s="30">
        <v>80000</v>
      </c>
      <c r="K62" s="17">
        <f t="shared" si="4"/>
        <v>1716</v>
      </c>
      <c r="L62" s="17">
        <v>65</v>
      </c>
    </row>
    <row r="63" spans="3:12" ht="11.25" customHeight="1">
      <c r="C63"/>
      <c r="D63"/>
      <c r="E63"/>
      <c r="G63" s="26"/>
      <c r="H63" s="16" t="s">
        <v>103</v>
      </c>
      <c r="I63" s="17">
        <v>24.67</v>
      </c>
      <c r="J63" s="30">
        <v>80000</v>
      </c>
      <c r="K63" s="17">
        <f t="shared" si="4"/>
        <v>1973.6000000000001</v>
      </c>
      <c r="L63" s="17">
        <v>65</v>
      </c>
    </row>
    <row r="64" spans="3:7" ht="12.75" customHeight="1">
      <c r="C64"/>
      <c r="D64"/>
      <c r="E64"/>
      <c r="G64" s="26"/>
    </row>
    <row r="65" ht="6" customHeight="1">
      <c r="G65" s="26"/>
    </row>
    <row r="66" spans="2:12" ht="10.5" customHeight="1">
      <c r="B66" s="130" t="s">
        <v>8</v>
      </c>
      <c r="C66" s="130" t="s">
        <v>9</v>
      </c>
      <c r="D66" s="130" t="s">
        <v>38</v>
      </c>
      <c r="E66" s="129" t="s">
        <v>14</v>
      </c>
      <c r="F66" s="130" t="s">
        <v>12</v>
      </c>
      <c r="G66" s="26"/>
      <c r="H66" s="134" t="s">
        <v>104</v>
      </c>
      <c r="I66" s="134"/>
      <c r="J66" s="134"/>
      <c r="K66" s="134"/>
      <c r="L66" s="134"/>
    </row>
    <row r="67" spans="2:12" ht="22.5" customHeight="1">
      <c r="B67" s="130"/>
      <c r="C67" s="130"/>
      <c r="D67" s="130"/>
      <c r="E67" s="130"/>
      <c r="F67" s="130"/>
      <c r="G67" s="26"/>
      <c r="H67" s="134"/>
      <c r="I67" s="134"/>
      <c r="J67" s="134"/>
      <c r="K67" s="134"/>
      <c r="L67" s="134"/>
    </row>
    <row r="68" spans="2:12" ht="24" customHeight="1">
      <c r="B68" s="126" t="s">
        <v>105</v>
      </c>
      <c r="C68" s="126"/>
      <c r="D68" s="126"/>
      <c r="E68" s="126"/>
      <c r="F68" s="126"/>
      <c r="G68" s="26"/>
      <c r="H68" s="126" t="s">
        <v>106</v>
      </c>
      <c r="I68" s="126"/>
      <c r="J68" s="126"/>
      <c r="K68" s="126"/>
      <c r="L68" s="126"/>
    </row>
    <row r="69" spans="2:12" ht="12" customHeight="1">
      <c r="B69" s="16" t="s">
        <v>107</v>
      </c>
      <c r="C69" s="31">
        <v>0.312</v>
      </c>
      <c r="D69" s="32">
        <v>101000</v>
      </c>
      <c r="E69" s="33">
        <f aca="true" t="shared" si="5" ref="E69:E114">C69*D69/1000</f>
        <v>31.512</v>
      </c>
      <c r="F69" s="33">
        <v>17</v>
      </c>
      <c r="G69" s="26"/>
      <c r="H69" s="126"/>
      <c r="I69" s="126"/>
      <c r="J69" s="126"/>
      <c r="K69" s="126"/>
      <c r="L69" s="126"/>
    </row>
    <row r="70" spans="2:12" ht="13.5" customHeight="1">
      <c r="B70" s="16" t="s">
        <v>108</v>
      </c>
      <c r="C70" s="31">
        <v>0.501</v>
      </c>
      <c r="D70" s="32">
        <v>98000</v>
      </c>
      <c r="E70" s="33">
        <f t="shared" si="5"/>
        <v>49.098</v>
      </c>
      <c r="F70" s="33">
        <v>17</v>
      </c>
      <c r="G70" s="26"/>
      <c r="H70" s="130" t="s">
        <v>8</v>
      </c>
      <c r="I70" s="130" t="s">
        <v>9</v>
      </c>
      <c r="J70" s="130" t="s">
        <v>38</v>
      </c>
      <c r="K70" s="130" t="s">
        <v>14</v>
      </c>
      <c r="L70" s="130" t="s">
        <v>12</v>
      </c>
    </row>
    <row r="71" spans="2:12" ht="15" customHeight="1">
      <c r="B71" s="16" t="s">
        <v>109</v>
      </c>
      <c r="C71" s="31">
        <v>0.605</v>
      </c>
      <c r="D71" s="34">
        <v>96000</v>
      </c>
      <c r="E71" s="33">
        <f t="shared" si="5"/>
        <v>58.08</v>
      </c>
      <c r="F71" s="33">
        <v>17</v>
      </c>
      <c r="G71" s="26"/>
      <c r="H71" s="130"/>
      <c r="I71" s="130"/>
      <c r="J71" s="130"/>
      <c r="K71" s="130"/>
      <c r="L71" s="130"/>
    </row>
    <row r="72" spans="2:12" ht="15" customHeight="1">
      <c r="B72" s="16" t="s">
        <v>110</v>
      </c>
      <c r="C72" s="31">
        <v>0.5</v>
      </c>
      <c r="D72" s="32">
        <v>96000</v>
      </c>
      <c r="E72" s="33">
        <f t="shared" si="5"/>
        <v>48</v>
      </c>
      <c r="F72" s="33">
        <v>17</v>
      </c>
      <c r="G72" s="26"/>
      <c r="H72" s="16" t="s">
        <v>111</v>
      </c>
      <c r="I72" s="17">
        <v>1.16</v>
      </c>
      <c r="J72" s="13">
        <v>77500</v>
      </c>
      <c r="K72" s="17">
        <f aca="true" t="shared" si="6" ref="K72:K83">I72*J72/1000</f>
        <v>89.9</v>
      </c>
      <c r="L72" s="17">
        <v>15</v>
      </c>
    </row>
    <row r="73" spans="2:12" ht="15" customHeight="1">
      <c r="B73" s="16" t="s">
        <v>112</v>
      </c>
      <c r="C73" s="31">
        <v>0.84</v>
      </c>
      <c r="D73" s="34">
        <v>93000</v>
      </c>
      <c r="E73" s="33">
        <f t="shared" si="5"/>
        <v>78.12</v>
      </c>
      <c r="F73" s="33">
        <v>17</v>
      </c>
      <c r="G73" s="35"/>
      <c r="H73" s="16" t="s">
        <v>113</v>
      </c>
      <c r="I73" s="17">
        <v>1.28</v>
      </c>
      <c r="J73" s="13">
        <v>77500</v>
      </c>
      <c r="K73" s="17">
        <f t="shared" si="6"/>
        <v>99.2</v>
      </c>
      <c r="L73" s="17">
        <v>15</v>
      </c>
    </row>
    <row r="74" spans="2:12" ht="15" customHeight="1">
      <c r="B74" s="16" t="s">
        <v>114</v>
      </c>
      <c r="C74" s="33">
        <v>1.08</v>
      </c>
      <c r="D74" s="34">
        <v>79500</v>
      </c>
      <c r="E74" s="33">
        <f t="shared" si="5"/>
        <v>85.86</v>
      </c>
      <c r="F74" s="33">
        <v>17</v>
      </c>
      <c r="G74" s="35"/>
      <c r="H74" s="16" t="s">
        <v>115</v>
      </c>
      <c r="I74" s="17">
        <v>1.66</v>
      </c>
      <c r="J74" s="13">
        <v>77000</v>
      </c>
      <c r="K74" s="17">
        <f t="shared" si="6"/>
        <v>127.82</v>
      </c>
      <c r="L74" s="17">
        <v>15</v>
      </c>
    </row>
    <row r="75" spans="2:12" ht="15" customHeight="1">
      <c r="B75" s="16" t="s">
        <v>116</v>
      </c>
      <c r="C75" s="33">
        <v>1.07</v>
      </c>
      <c r="D75" s="34">
        <v>93000</v>
      </c>
      <c r="E75" s="33">
        <f t="shared" si="5"/>
        <v>99.51</v>
      </c>
      <c r="F75" s="33">
        <v>17</v>
      </c>
      <c r="G75" s="35"/>
      <c r="H75" s="16" t="s">
        <v>117</v>
      </c>
      <c r="I75" s="17">
        <v>2.12</v>
      </c>
      <c r="J75" s="13">
        <v>74100</v>
      </c>
      <c r="K75" s="17">
        <f t="shared" si="6"/>
        <v>157.092</v>
      </c>
      <c r="L75" s="17">
        <v>15</v>
      </c>
    </row>
    <row r="76" spans="2:12" ht="15" customHeight="1">
      <c r="B76" s="16" t="s">
        <v>118</v>
      </c>
      <c r="C76" s="33">
        <v>1.39</v>
      </c>
      <c r="D76" s="34">
        <v>81800</v>
      </c>
      <c r="E76" s="33">
        <f>C76*D76/1000</f>
        <v>113.70199999999998</v>
      </c>
      <c r="F76" s="33">
        <v>17</v>
      </c>
      <c r="G76" s="35"/>
      <c r="H76" s="16" t="s">
        <v>119</v>
      </c>
      <c r="I76" s="17">
        <v>2.4</v>
      </c>
      <c r="J76" s="13">
        <v>75000</v>
      </c>
      <c r="K76" s="17">
        <f t="shared" si="6"/>
        <v>180</v>
      </c>
      <c r="L76" s="17">
        <v>15</v>
      </c>
    </row>
    <row r="77" spans="2:12" ht="13.5" customHeight="1">
      <c r="B77" s="16" t="s">
        <v>120</v>
      </c>
      <c r="C77" s="33">
        <v>1.08</v>
      </c>
      <c r="D77" s="34">
        <v>95000</v>
      </c>
      <c r="E77" s="33">
        <f t="shared" si="5"/>
        <v>102.6</v>
      </c>
      <c r="F77" s="33">
        <v>17</v>
      </c>
      <c r="G77" s="35"/>
      <c r="H77" s="16" t="s">
        <v>121</v>
      </c>
      <c r="I77" s="17">
        <v>2.73</v>
      </c>
      <c r="J77" s="13">
        <v>75000</v>
      </c>
      <c r="K77" s="17">
        <f t="shared" si="6"/>
        <v>204.75</v>
      </c>
      <c r="L77" s="17">
        <v>15</v>
      </c>
    </row>
    <row r="78" spans="2:12" ht="12" customHeight="1">
      <c r="B78" s="16" t="s">
        <v>122</v>
      </c>
      <c r="C78" s="33">
        <v>1.39</v>
      </c>
      <c r="D78" s="34">
        <v>79000</v>
      </c>
      <c r="E78" s="33">
        <f t="shared" si="5"/>
        <v>109.80999999999999</v>
      </c>
      <c r="F78" s="33">
        <v>17</v>
      </c>
      <c r="G78" s="35"/>
      <c r="H78" s="16" t="s">
        <v>123</v>
      </c>
      <c r="I78" s="17">
        <v>3.09</v>
      </c>
      <c r="J78" s="13">
        <v>74000</v>
      </c>
      <c r="K78" s="17">
        <f t="shared" si="6"/>
        <v>228.66</v>
      </c>
      <c r="L78" s="17">
        <v>15</v>
      </c>
    </row>
    <row r="79" spans="2:12" ht="13.5" customHeight="1">
      <c r="B79" s="16" t="s">
        <v>124</v>
      </c>
      <c r="C79" s="33">
        <v>1.31</v>
      </c>
      <c r="D79" s="34">
        <v>91500</v>
      </c>
      <c r="E79" s="33">
        <f t="shared" si="5"/>
        <v>119.865</v>
      </c>
      <c r="F79" s="33">
        <v>17</v>
      </c>
      <c r="G79" s="35"/>
      <c r="H79" s="16" t="s">
        <v>125</v>
      </c>
      <c r="I79" s="17">
        <v>3.73</v>
      </c>
      <c r="J79" s="13">
        <v>74000</v>
      </c>
      <c r="K79" s="17">
        <f t="shared" si="6"/>
        <v>276.02</v>
      </c>
      <c r="L79" s="17">
        <v>32</v>
      </c>
    </row>
    <row r="80" spans="2:12" ht="12.75" customHeight="1">
      <c r="B80" s="16" t="s">
        <v>126</v>
      </c>
      <c r="C80" s="33">
        <v>1.7000000000000002</v>
      </c>
      <c r="D80" s="34">
        <v>82500</v>
      </c>
      <c r="E80" s="33">
        <f t="shared" si="5"/>
        <v>140.25000000000003</v>
      </c>
      <c r="F80" s="33">
        <v>17</v>
      </c>
      <c r="G80" s="35"/>
      <c r="H80" s="16" t="s">
        <v>127</v>
      </c>
      <c r="I80" s="17">
        <v>3.33</v>
      </c>
      <c r="J80" s="13">
        <v>74000</v>
      </c>
      <c r="K80" s="17">
        <f t="shared" si="6"/>
        <v>246.42</v>
      </c>
      <c r="L80" s="17">
        <v>32</v>
      </c>
    </row>
    <row r="81" spans="2:12" ht="15" customHeight="1">
      <c r="B81" s="16" t="s">
        <v>128</v>
      </c>
      <c r="C81" s="33">
        <v>1.31</v>
      </c>
      <c r="D81" s="34">
        <v>90000</v>
      </c>
      <c r="E81" s="33">
        <f t="shared" si="5"/>
        <v>117.9</v>
      </c>
      <c r="F81" s="33">
        <v>20</v>
      </c>
      <c r="G81" s="35"/>
      <c r="H81" s="16" t="s">
        <v>129</v>
      </c>
      <c r="I81" s="17">
        <v>3.84</v>
      </c>
      <c r="J81" s="13">
        <v>73000</v>
      </c>
      <c r="K81" s="17">
        <f t="shared" si="6"/>
        <v>280.32</v>
      </c>
      <c r="L81" s="17">
        <v>32</v>
      </c>
    </row>
    <row r="82" spans="2:12" ht="12.75" customHeight="1">
      <c r="B82" s="16" t="s">
        <v>130</v>
      </c>
      <c r="C82" s="33">
        <v>1.7000000000000002</v>
      </c>
      <c r="D82" s="34">
        <v>80700</v>
      </c>
      <c r="E82" s="33">
        <f t="shared" si="5"/>
        <v>137.19</v>
      </c>
      <c r="F82" s="33">
        <v>20</v>
      </c>
      <c r="G82" s="35"/>
      <c r="H82" s="16" t="s">
        <v>131</v>
      </c>
      <c r="I82" s="17">
        <v>4.22</v>
      </c>
      <c r="J82" s="13">
        <v>75400</v>
      </c>
      <c r="K82" s="17">
        <f t="shared" si="6"/>
        <v>318.188</v>
      </c>
      <c r="L82" s="17">
        <v>32</v>
      </c>
    </row>
    <row r="83" spans="2:12" ht="13.5" customHeight="1">
      <c r="B83" s="16" t="s">
        <v>132</v>
      </c>
      <c r="C83" s="33">
        <v>2.42</v>
      </c>
      <c r="D83" s="34">
        <v>77000</v>
      </c>
      <c r="E83" s="33">
        <f t="shared" si="5"/>
        <v>186.34</v>
      </c>
      <c r="F83" s="33">
        <v>20</v>
      </c>
      <c r="G83" s="35"/>
      <c r="H83" s="16" t="s">
        <v>133</v>
      </c>
      <c r="I83" s="17">
        <v>4.88</v>
      </c>
      <c r="J83" s="13">
        <v>73000</v>
      </c>
      <c r="K83" s="17">
        <f t="shared" si="6"/>
        <v>356.24</v>
      </c>
      <c r="L83" s="17">
        <v>32</v>
      </c>
    </row>
    <row r="84" spans="2:12" ht="12" customHeight="1">
      <c r="B84" s="16" t="s">
        <v>134</v>
      </c>
      <c r="C84" s="33">
        <v>1.43</v>
      </c>
      <c r="D84" s="34">
        <v>88800</v>
      </c>
      <c r="E84" s="33">
        <f t="shared" si="5"/>
        <v>126.984</v>
      </c>
      <c r="F84" s="33">
        <v>20</v>
      </c>
      <c r="G84" s="35"/>
      <c r="H84" s="135" t="s">
        <v>135</v>
      </c>
      <c r="I84" s="135"/>
      <c r="J84" s="135"/>
      <c r="K84" s="135"/>
      <c r="L84" s="135"/>
    </row>
    <row r="85" spans="2:12" ht="12.75" customHeight="1">
      <c r="B85" s="16" t="s">
        <v>136</v>
      </c>
      <c r="C85" s="33">
        <v>1.86</v>
      </c>
      <c r="D85" s="34">
        <v>81000</v>
      </c>
      <c r="E85" s="33">
        <f t="shared" si="5"/>
        <v>150.66</v>
      </c>
      <c r="F85" s="33">
        <v>20</v>
      </c>
      <c r="G85" s="35"/>
      <c r="H85" s="135"/>
      <c r="I85" s="135"/>
      <c r="J85" s="135"/>
      <c r="K85" s="135"/>
      <c r="L85" s="135"/>
    </row>
    <row r="86" spans="2:12" ht="12.75" customHeight="1">
      <c r="B86" s="16" t="s">
        <v>137</v>
      </c>
      <c r="C86" s="33">
        <v>1.78</v>
      </c>
      <c r="D86" s="34">
        <v>91500</v>
      </c>
      <c r="E86" s="33">
        <f t="shared" si="5"/>
        <v>162.87</v>
      </c>
      <c r="F86" s="33">
        <v>20</v>
      </c>
      <c r="G86" s="35"/>
      <c r="H86" s="135"/>
      <c r="I86" s="135"/>
      <c r="J86" s="135"/>
      <c r="K86" s="135"/>
      <c r="L86" s="135"/>
    </row>
    <row r="87" spans="2:12" ht="12.75" customHeight="1">
      <c r="B87" s="16" t="s">
        <v>138</v>
      </c>
      <c r="C87" s="33">
        <v>2.33</v>
      </c>
      <c r="D87" s="34">
        <v>78500</v>
      </c>
      <c r="E87" s="33">
        <f t="shared" si="5"/>
        <v>182.905</v>
      </c>
      <c r="F87" s="33">
        <v>20</v>
      </c>
      <c r="G87" s="35"/>
      <c r="H87" s="136" t="s">
        <v>139</v>
      </c>
      <c r="I87" s="130" t="s">
        <v>140</v>
      </c>
      <c r="J87" s="130" t="s">
        <v>38</v>
      </c>
      <c r="K87" s="130" t="s">
        <v>14</v>
      </c>
      <c r="L87" s="130" t="s">
        <v>12</v>
      </c>
    </row>
    <row r="88" spans="2:12" ht="12.75" customHeight="1">
      <c r="B88" s="16" t="s">
        <v>70</v>
      </c>
      <c r="C88" s="33">
        <v>3.37</v>
      </c>
      <c r="D88" s="34">
        <v>73000</v>
      </c>
      <c r="E88" s="33">
        <f t="shared" si="5"/>
        <v>246.01</v>
      </c>
      <c r="F88" s="33">
        <v>20</v>
      </c>
      <c r="G88" s="35"/>
      <c r="H88" s="136"/>
      <c r="I88" s="136"/>
      <c r="J88" s="136"/>
      <c r="K88" s="130"/>
      <c r="L88" s="130"/>
    </row>
    <row r="89" spans="2:12" ht="13.5" customHeight="1">
      <c r="B89" s="16" t="s">
        <v>141</v>
      </c>
      <c r="C89" s="33">
        <v>1.67</v>
      </c>
      <c r="D89" s="34">
        <v>88000</v>
      </c>
      <c r="E89" s="33">
        <f t="shared" si="5"/>
        <v>146.96</v>
      </c>
      <c r="F89" s="33">
        <v>30</v>
      </c>
      <c r="G89" s="35"/>
      <c r="H89" s="16" t="s">
        <v>142</v>
      </c>
      <c r="I89" s="17">
        <v>4</v>
      </c>
      <c r="J89" s="13">
        <v>74500</v>
      </c>
      <c r="K89" s="17">
        <f aca="true" t="shared" si="7" ref="K89:K107">I89*J89/1000</f>
        <v>298</v>
      </c>
      <c r="L89" s="17">
        <v>32</v>
      </c>
    </row>
    <row r="90" spans="2:12" ht="12.75" customHeight="1">
      <c r="B90" s="16" t="s">
        <v>143</v>
      </c>
      <c r="C90" s="36">
        <v>2.17</v>
      </c>
      <c r="D90" s="34">
        <v>81000</v>
      </c>
      <c r="E90" s="33">
        <f t="shared" si="5"/>
        <v>175.77</v>
      </c>
      <c r="F90" s="33">
        <v>30</v>
      </c>
      <c r="G90" s="37"/>
      <c r="H90" s="16" t="s">
        <v>144</v>
      </c>
      <c r="I90" s="17">
        <v>4.62</v>
      </c>
      <c r="J90" s="13">
        <v>71500</v>
      </c>
      <c r="K90" s="17">
        <f t="shared" si="7"/>
        <v>330.33</v>
      </c>
      <c r="L90" s="17">
        <v>32</v>
      </c>
    </row>
    <row r="91" spans="2:12" ht="12.75" customHeight="1">
      <c r="B91" s="22" t="s">
        <v>145</v>
      </c>
      <c r="C91" s="38">
        <v>2.32</v>
      </c>
      <c r="D91" s="34">
        <v>77000</v>
      </c>
      <c r="E91" s="39">
        <f t="shared" si="5"/>
        <v>178.64</v>
      </c>
      <c r="F91" s="33">
        <v>30</v>
      </c>
      <c r="G91" s="37"/>
      <c r="H91" s="16" t="s">
        <v>146</v>
      </c>
      <c r="I91" s="17">
        <v>5.4</v>
      </c>
      <c r="J91" s="13">
        <v>77400</v>
      </c>
      <c r="K91" s="17">
        <f t="shared" si="7"/>
        <v>417.96</v>
      </c>
      <c r="L91" s="17">
        <v>37</v>
      </c>
    </row>
    <row r="92" spans="2:12" ht="11.25" customHeight="1">
      <c r="B92" s="22" t="s">
        <v>147</v>
      </c>
      <c r="C92" s="38">
        <v>3.36</v>
      </c>
      <c r="D92" s="40">
        <v>73000</v>
      </c>
      <c r="E92" s="41">
        <f t="shared" si="5"/>
        <v>245.28</v>
      </c>
      <c r="F92" s="33">
        <v>30</v>
      </c>
      <c r="G92" s="37"/>
      <c r="H92" s="16" t="s">
        <v>148</v>
      </c>
      <c r="I92" s="17">
        <v>6.26</v>
      </c>
      <c r="J92" s="13">
        <v>71500</v>
      </c>
      <c r="K92" s="17">
        <f t="shared" si="7"/>
        <v>447.59</v>
      </c>
      <c r="L92" s="17">
        <v>37</v>
      </c>
    </row>
    <row r="93" spans="2:12" ht="13.5" customHeight="1">
      <c r="B93" s="16" t="s">
        <v>149</v>
      </c>
      <c r="C93" s="33">
        <v>2.96</v>
      </c>
      <c r="D93" s="34">
        <v>79000</v>
      </c>
      <c r="E93" s="33">
        <f t="shared" si="5"/>
        <v>233.84</v>
      </c>
      <c r="F93" s="33">
        <v>30</v>
      </c>
      <c r="G93" s="37"/>
      <c r="H93" s="16" t="s">
        <v>150</v>
      </c>
      <c r="I93" s="18">
        <v>6.36</v>
      </c>
      <c r="J93" s="13">
        <v>74800</v>
      </c>
      <c r="K93" s="17">
        <f t="shared" si="7"/>
        <v>475.728</v>
      </c>
      <c r="L93" s="17">
        <v>37</v>
      </c>
    </row>
    <row r="94" spans="2:12" ht="13.5" customHeight="1">
      <c r="B94" s="16" t="s">
        <v>151</v>
      </c>
      <c r="C94" s="33">
        <v>4.31</v>
      </c>
      <c r="D94" s="40">
        <v>73700</v>
      </c>
      <c r="E94" s="33">
        <f t="shared" si="5"/>
        <v>317.647</v>
      </c>
      <c r="F94" s="33">
        <v>30</v>
      </c>
      <c r="G94" s="37"/>
      <c r="H94" s="16" t="s">
        <v>152</v>
      </c>
      <c r="I94" s="17">
        <v>7.38</v>
      </c>
      <c r="J94" s="13">
        <v>71500</v>
      </c>
      <c r="K94" s="17">
        <f t="shared" si="7"/>
        <v>527.67</v>
      </c>
      <c r="L94" s="17">
        <v>55</v>
      </c>
    </row>
    <row r="95" spans="2:12" ht="12" customHeight="1">
      <c r="B95" s="16" t="s">
        <v>153</v>
      </c>
      <c r="C95" s="33">
        <v>2.65</v>
      </c>
      <c r="D95" s="34">
        <v>81000</v>
      </c>
      <c r="E95" s="33">
        <f t="shared" si="5"/>
        <v>214.65</v>
      </c>
      <c r="F95" s="33">
        <v>33</v>
      </c>
      <c r="G95" s="37"/>
      <c r="H95" s="16" t="s">
        <v>154</v>
      </c>
      <c r="I95" s="17">
        <v>7.32</v>
      </c>
      <c r="J95" s="13">
        <v>77500</v>
      </c>
      <c r="K95" s="17">
        <f t="shared" si="7"/>
        <v>567.3</v>
      </c>
      <c r="L95" s="17">
        <v>55</v>
      </c>
    </row>
    <row r="96" spans="2:12" ht="12.75" customHeight="1">
      <c r="B96" s="16" t="s">
        <v>155</v>
      </c>
      <c r="C96" s="33">
        <v>3.83</v>
      </c>
      <c r="D96" s="40">
        <v>77000</v>
      </c>
      <c r="E96" s="33">
        <f t="shared" si="5"/>
        <v>294.91</v>
      </c>
      <c r="F96" s="33">
        <v>33</v>
      </c>
      <c r="G96" s="37"/>
      <c r="H96" s="16" t="s">
        <v>156</v>
      </c>
      <c r="I96" s="17">
        <v>8.5</v>
      </c>
      <c r="J96" s="13">
        <v>73000</v>
      </c>
      <c r="K96" s="17">
        <f t="shared" si="7"/>
        <v>620.5</v>
      </c>
      <c r="L96" s="17">
        <v>70</v>
      </c>
    </row>
    <row r="97" spans="2:12" ht="12.75" customHeight="1">
      <c r="B97" s="16" t="s">
        <v>157</v>
      </c>
      <c r="C97" s="33">
        <v>2.96</v>
      </c>
      <c r="D97" s="34">
        <v>81000</v>
      </c>
      <c r="E97" s="33">
        <f t="shared" si="5"/>
        <v>239.76</v>
      </c>
      <c r="F97" s="33">
        <v>33</v>
      </c>
      <c r="G97" s="37"/>
      <c r="H97" s="16" t="s">
        <v>158</v>
      </c>
      <c r="I97" s="17">
        <v>7.77</v>
      </c>
      <c r="J97" s="13">
        <v>72900</v>
      </c>
      <c r="K97" s="17">
        <f t="shared" si="7"/>
        <v>566.433</v>
      </c>
      <c r="L97" s="17">
        <v>70</v>
      </c>
    </row>
    <row r="98" spans="2:12" ht="15" customHeight="1">
      <c r="B98" s="16" t="s">
        <v>159</v>
      </c>
      <c r="C98" s="33">
        <v>4.3</v>
      </c>
      <c r="D98" s="40">
        <v>73500</v>
      </c>
      <c r="E98" s="33">
        <f t="shared" si="5"/>
        <v>316.05</v>
      </c>
      <c r="F98" s="33">
        <v>33</v>
      </c>
      <c r="G98" s="37"/>
      <c r="H98" s="16" t="s">
        <v>160</v>
      </c>
      <c r="I98" s="17">
        <v>9.02</v>
      </c>
      <c r="J98" s="13">
        <v>72900</v>
      </c>
      <c r="K98" s="17">
        <f t="shared" si="7"/>
        <v>657.558</v>
      </c>
      <c r="L98" s="17">
        <v>70</v>
      </c>
    </row>
    <row r="99" spans="2:12" ht="12" customHeight="1">
      <c r="B99" s="19" t="s">
        <v>161</v>
      </c>
      <c r="C99" s="42">
        <v>3.59</v>
      </c>
      <c r="D99" s="34">
        <v>79000</v>
      </c>
      <c r="E99" s="33">
        <f t="shared" si="5"/>
        <v>283.61</v>
      </c>
      <c r="F99" s="33">
        <v>33</v>
      </c>
      <c r="G99" s="37"/>
      <c r="H99" s="16" t="s">
        <v>162</v>
      </c>
      <c r="I99" s="17">
        <v>12.13</v>
      </c>
      <c r="J99" s="13">
        <v>72000</v>
      </c>
      <c r="K99" s="17">
        <f t="shared" si="7"/>
        <v>873.36</v>
      </c>
      <c r="L99" s="17">
        <v>70</v>
      </c>
    </row>
    <row r="100" spans="2:12" ht="11.25" customHeight="1">
      <c r="B100" s="19" t="s">
        <v>163</v>
      </c>
      <c r="C100" s="42">
        <v>5.25</v>
      </c>
      <c r="D100" s="40">
        <v>75500</v>
      </c>
      <c r="E100" s="33">
        <f t="shared" si="5"/>
        <v>396.375</v>
      </c>
      <c r="F100" s="33">
        <v>33</v>
      </c>
      <c r="G100" s="37"/>
      <c r="H100" s="19" t="s">
        <v>164</v>
      </c>
      <c r="I100" s="20">
        <v>12.73</v>
      </c>
      <c r="J100" s="13">
        <v>72000</v>
      </c>
      <c r="K100" s="17">
        <f t="shared" si="7"/>
        <v>916.56</v>
      </c>
      <c r="L100" s="20">
        <v>80</v>
      </c>
    </row>
    <row r="101" spans="2:12" ht="12.75" customHeight="1">
      <c r="B101" s="19" t="s">
        <v>165</v>
      </c>
      <c r="C101" s="42">
        <v>6.82</v>
      </c>
      <c r="D101" s="40">
        <v>74300</v>
      </c>
      <c r="E101" s="33">
        <f t="shared" si="5"/>
        <v>506.726</v>
      </c>
      <c r="F101" s="33">
        <v>33</v>
      </c>
      <c r="G101" s="37"/>
      <c r="H101" s="24" t="s">
        <v>166</v>
      </c>
      <c r="I101" s="20">
        <v>15.29</v>
      </c>
      <c r="J101" s="13">
        <v>74500</v>
      </c>
      <c r="K101" s="17">
        <f t="shared" si="7"/>
        <v>1139.105</v>
      </c>
      <c r="L101" s="20">
        <v>90</v>
      </c>
    </row>
    <row r="102" spans="2:12" ht="12.75" customHeight="1">
      <c r="B102" s="16" t="s">
        <v>167</v>
      </c>
      <c r="C102" s="42">
        <v>3.64</v>
      </c>
      <c r="D102" s="34">
        <v>77000</v>
      </c>
      <c r="E102" s="33">
        <f t="shared" si="5"/>
        <v>280.28</v>
      </c>
      <c r="F102" s="42">
        <v>50</v>
      </c>
      <c r="G102" s="37"/>
      <c r="H102" s="24" t="s">
        <v>168</v>
      </c>
      <c r="I102" s="20">
        <v>21.22</v>
      </c>
      <c r="J102" s="13">
        <v>77000</v>
      </c>
      <c r="K102" s="17">
        <f t="shared" si="7"/>
        <v>1633.94</v>
      </c>
      <c r="L102" s="20">
        <v>100</v>
      </c>
    </row>
    <row r="103" spans="2:12" ht="13.5" customHeight="1">
      <c r="B103" s="16" t="s">
        <v>169</v>
      </c>
      <c r="C103" s="42">
        <v>5.25</v>
      </c>
      <c r="D103" s="40">
        <v>73500</v>
      </c>
      <c r="E103" s="33">
        <f t="shared" si="5"/>
        <v>385.875</v>
      </c>
      <c r="F103" s="42">
        <v>50</v>
      </c>
      <c r="G103" s="37"/>
      <c r="H103" s="24" t="s">
        <v>170</v>
      </c>
      <c r="I103" s="20">
        <v>31.54</v>
      </c>
      <c r="J103" s="13">
        <v>76000</v>
      </c>
      <c r="K103" s="17">
        <f t="shared" si="7"/>
        <v>2397.04</v>
      </c>
      <c r="L103" s="20">
        <v>110</v>
      </c>
    </row>
    <row r="104" spans="2:12" ht="12.75" customHeight="1">
      <c r="B104" s="24" t="s">
        <v>171</v>
      </c>
      <c r="C104" s="42">
        <v>6.14</v>
      </c>
      <c r="D104" s="40">
        <v>78000</v>
      </c>
      <c r="E104" s="33">
        <f t="shared" si="5"/>
        <v>478.92</v>
      </c>
      <c r="F104" s="42">
        <v>50</v>
      </c>
      <c r="G104" s="37"/>
      <c r="H104" s="24" t="s">
        <v>172</v>
      </c>
      <c r="I104" s="20">
        <v>39.51</v>
      </c>
      <c r="J104" s="13">
        <v>87000</v>
      </c>
      <c r="K104" s="17">
        <f t="shared" si="7"/>
        <v>3437.37</v>
      </c>
      <c r="L104" s="20">
        <v>110</v>
      </c>
    </row>
    <row r="105" spans="2:12" ht="13.5" customHeight="1">
      <c r="B105" s="24" t="s">
        <v>173</v>
      </c>
      <c r="C105" s="42">
        <v>4.84</v>
      </c>
      <c r="D105" s="40">
        <v>77500</v>
      </c>
      <c r="E105" s="33">
        <f t="shared" si="5"/>
        <v>375.1</v>
      </c>
      <c r="F105" s="42">
        <v>50</v>
      </c>
      <c r="G105" s="37"/>
      <c r="H105" s="24" t="s">
        <v>174</v>
      </c>
      <c r="I105" s="20">
        <v>52.28</v>
      </c>
      <c r="J105" s="13">
        <v>87000</v>
      </c>
      <c r="K105" s="17">
        <f t="shared" si="7"/>
        <v>4548.36</v>
      </c>
      <c r="L105" s="20">
        <v>130</v>
      </c>
    </row>
    <row r="106" spans="2:12" ht="13.5" customHeight="1">
      <c r="B106" s="24" t="s">
        <v>175</v>
      </c>
      <c r="C106" s="42">
        <v>7.13</v>
      </c>
      <c r="D106" s="40">
        <v>73000</v>
      </c>
      <c r="E106" s="33">
        <f t="shared" si="5"/>
        <v>520.49</v>
      </c>
      <c r="F106" s="42">
        <v>50</v>
      </c>
      <c r="G106" s="37"/>
      <c r="H106" s="24" t="s">
        <v>176</v>
      </c>
      <c r="I106" s="20">
        <v>47.28</v>
      </c>
      <c r="J106" s="13">
        <v>87000</v>
      </c>
      <c r="K106" s="17">
        <f t="shared" si="7"/>
        <v>4113.36</v>
      </c>
      <c r="L106" s="20">
        <v>150</v>
      </c>
    </row>
    <row r="107" spans="2:12" ht="12.75" customHeight="1">
      <c r="B107" s="24" t="s">
        <v>177</v>
      </c>
      <c r="C107" s="42">
        <v>9.33</v>
      </c>
      <c r="D107" s="40">
        <v>73500</v>
      </c>
      <c r="E107" s="33">
        <f t="shared" si="5"/>
        <v>685.755</v>
      </c>
      <c r="F107" s="42">
        <v>50</v>
      </c>
      <c r="G107" s="37"/>
      <c r="H107" s="24" t="s">
        <v>178</v>
      </c>
      <c r="I107" s="20">
        <v>72.33</v>
      </c>
      <c r="J107" s="13">
        <v>87000</v>
      </c>
      <c r="K107" s="17">
        <f t="shared" si="7"/>
        <v>6292.71</v>
      </c>
      <c r="L107" s="20">
        <v>170</v>
      </c>
    </row>
    <row r="108" spans="2:12" ht="12.75" customHeight="1">
      <c r="B108" s="24" t="s">
        <v>179</v>
      </c>
      <c r="C108" s="42">
        <v>11.45</v>
      </c>
      <c r="D108" s="40">
        <v>72000</v>
      </c>
      <c r="E108" s="33">
        <f t="shared" si="5"/>
        <v>824.4</v>
      </c>
      <c r="F108" s="42">
        <v>50</v>
      </c>
      <c r="G108" s="37"/>
      <c r="H108" s="137"/>
      <c r="I108" s="137"/>
      <c r="J108" s="137"/>
      <c r="K108" s="137"/>
      <c r="L108" s="137"/>
    </row>
    <row r="109" spans="2:12" ht="12.75" customHeight="1">
      <c r="B109" s="43" t="s">
        <v>180</v>
      </c>
      <c r="C109" s="44">
        <v>9.02</v>
      </c>
      <c r="D109" s="45">
        <v>76600</v>
      </c>
      <c r="E109" s="46">
        <f t="shared" si="5"/>
        <v>690.932</v>
      </c>
      <c r="F109" s="44">
        <v>77</v>
      </c>
      <c r="G109" s="37"/>
      <c r="H109" s="137"/>
      <c r="I109" s="137"/>
      <c r="J109" s="137"/>
      <c r="K109" s="137"/>
      <c r="L109" s="137"/>
    </row>
    <row r="110" spans="2:12" ht="12" customHeight="1">
      <c r="B110" s="43" t="s">
        <v>181</v>
      </c>
      <c r="C110" s="44">
        <v>12.13</v>
      </c>
      <c r="D110" s="45">
        <v>72000</v>
      </c>
      <c r="E110" s="46">
        <f t="shared" si="5"/>
        <v>873.36</v>
      </c>
      <c r="F110" s="44">
        <v>77</v>
      </c>
      <c r="G110" s="37"/>
      <c r="H110" s="138"/>
      <c r="I110" s="139"/>
      <c r="J110" s="140"/>
      <c r="K110" s="133"/>
      <c r="L110" s="139"/>
    </row>
    <row r="111" spans="2:12" ht="13.5" customHeight="1">
      <c r="B111" s="43" t="s">
        <v>182</v>
      </c>
      <c r="C111" s="44">
        <v>6.67</v>
      </c>
      <c r="D111" s="45">
        <v>74500</v>
      </c>
      <c r="E111" s="46">
        <f t="shared" si="5"/>
        <v>496.915</v>
      </c>
      <c r="F111" s="44">
        <v>77</v>
      </c>
      <c r="G111" s="37"/>
      <c r="H111" s="138"/>
      <c r="I111" s="138"/>
      <c r="J111" s="138"/>
      <c r="K111" s="138"/>
      <c r="L111" s="138"/>
    </row>
    <row r="112" spans="2:7" ht="11.25" customHeight="1">
      <c r="B112" s="47" t="s">
        <v>183</v>
      </c>
      <c r="C112" s="44">
        <v>14.25</v>
      </c>
      <c r="D112" s="45">
        <v>76000</v>
      </c>
      <c r="E112" s="46">
        <f t="shared" si="5"/>
        <v>1083</v>
      </c>
      <c r="F112" s="44">
        <v>77</v>
      </c>
      <c r="G112" s="37"/>
    </row>
    <row r="113" spans="2:7" ht="14.25" customHeight="1">
      <c r="B113" s="43" t="s">
        <v>184</v>
      </c>
      <c r="C113" s="44">
        <v>16.76</v>
      </c>
      <c r="D113" s="45">
        <v>77000</v>
      </c>
      <c r="E113" s="46">
        <f t="shared" si="5"/>
        <v>1290.5200000000002</v>
      </c>
      <c r="F113" s="44">
        <v>77</v>
      </c>
      <c r="G113" s="37"/>
    </row>
    <row r="114" spans="2:7" ht="17.25" customHeight="1">
      <c r="B114" s="19" t="s">
        <v>185</v>
      </c>
      <c r="C114" s="42">
        <v>19.27</v>
      </c>
      <c r="D114" s="45">
        <v>77000</v>
      </c>
      <c r="E114" s="33">
        <f t="shared" si="5"/>
        <v>1483.79</v>
      </c>
      <c r="F114" s="44">
        <v>77</v>
      </c>
      <c r="G114" s="37"/>
    </row>
    <row r="115" spans="3:7" ht="20.25" customHeight="1">
      <c r="C115"/>
      <c r="D115"/>
      <c r="E115"/>
      <c r="G115" s="37"/>
    </row>
    <row r="116" spans="3:7" ht="20.25" customHeight="1">
      <c r="C116"/>
      <c r="D116"/>
      <c r="E116"/>
      <c r="G116" s="37"/>
    </row>
    <row r="117" spans="3:7" ht="11.25" customHeight="1">
      <c r="C117"/>
      <c r="D117"/>
      <c r="E117"/>
      <c r="G117" s="48"/>
    </row>
    <row r="118" spans="2:12" ht="4.5" customHeight="1">
      <c r="B118" s="49"/>
      <c r="C118" s="50"/>
      <c r="D118" s="48"/>
      <c r="E118" s="51"/>
      <c r="F118" s="50"/>
      <c r="G118" s="37"/>
      <c r="H118" s="49"/>
      <c r="I118" s="50"/>
      <c r="J118" s="52"/>
      <c r="K118" s="53"/>
      <c r="L118" s="50"/>
    </row>
    <row r="119" spans="2:12" ht="12" customHeight="1">
      <c r="B119" s="141" t="s">
        <v>186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</row>
    <row r="120" spans="2:12" ht="33" customHeight="1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</row>
    <row r="121" spans="2:12" ht="18.75" customHeight="1">
      <c r="B121" s="136" t="s">
        <v>8</v>
      </c>
      <c r="C121" s="136"/>
      <c r="D121" s="136"/>
      <c r="E121" s="136" t="s">
        <v>187</v>
      </c>
      <c r="F121" s="136"/>
      <c r="G121" s="54"/>
      <c r="H121" s="136" t="s">
        <v>8</v>
      </c>
      <c r="I121" s="136"/>
      <c r="J121" s="136"/>
      <c r="K121" s="130" t="s">
        <v>188</v>
      </c>
      <c r="L121" s="130"/>
    </row>
    <row r="122" spans="2:12" ht="13.5" customHeight="1">
      <c r="B122" s="142" t="s">
        <v>189</v>
      </c>
      <c r="C122" s="142"/>
      <c r="D122" s="142"/>
      <c r="E122" s="142"/>
      <c r="F122" s="142"/>
      <c r="G122" s="55"/>
      <c r="H122" s="142" t="s">
        <v>190</v>
      </c>
      <c r="I122" s="142"/>
      <c r="J122" s="142"/>
      <c r="K122" s="142"/>
      <c r="L122" s="142"/>
    </row>
    <row r="123" spans="2:12" ht="13.5" customHeight="1">
      <c r="B123" s="142"/>
      <c r="C123" s="142"/>
      <c r="D123" s="142"/>
      <c r="E123" s="142"/>
      <c r="F123" s="142"/>
      <c r="G123" s="56"/>
      <c r="H123" s="143" t="s">
        <v>191</v>
      </c>
      <c r="I123" s="143"/>
      <c r="J123" s="143"/>
      <c r="K123" s="144">
        <v>900</v>
      </c>
      <c r="L123" s="144"/>
    </row>
    <row r="124" spans="2:22" s="9" customFormat="1" ht="15.75" customHeight="1">
      <c r="B124" s="143" t="s">
        <v>191</v>
      </c>
      <c r="C124" s="143"/>
      <c r="D124" s="143"/>
      <c r="E124" s="145">
        <v>1025</v>
      </c>
      <c r="F124" s="145"/>
      <c r="G124" s="56"/>
      <c r="H124" s="143" t="s">
        <v>192</v>
      </c>
      <c r="I124" s="143"/>
      <c r="J124" s="143"/>
      <c r="K124" s="144">
        <v>1100</v>
      </c>
      <c r="L124" s="144"/>
      <c r="M124"/>
      <c r="N124"/>
      <c r="O124"/>
      <c r="P124"/>
      <c r="Q124"/>
      <c r="R124"/>
      <c r="S124"/>
      <c r="T124"/>
      <c r="U124"/>
      <c r="V124"/>
    </row>
    <row r="125" spans="2:22" s="9" customFormat="1" ht="15.75" customHeight="1">
      <c r="B125" s="143" t="s">
        <v>192</v>
      </c>
      <c r="C125" s="143"/>
      <c r="D125" s="143"/>
      <c r="E125" s="145">
        <v>1225</v>
      </c>
      <c r="F125" s="145"/>
      <c r="G125" s="56"/>
      <c r="H125" s="143" t="s">
        <v>193</v>
      </c>
      <c r="I125" s="143"/>
      <c r="J125" s="143"/>
      <c r="K125" s="144">
        <v>1200</v>
      </c>
      <c r="L125" s="144"/>
      <c r="M125"/>
      <c r="N125"/>
      <c r="O125"/>
      <c r="P125"/>
      <c r="Q125"/>
      <c r="R125"/>
      <c r="S125"/>
      <c r="T125"/>
      <c r="U125"/>
      <c r="V125"/>
    </row>
    <row r="126" spans="2:22" s="9" customFormat="1" ht="15.75" customHeight="1">
      <c r="B126" s="143" t="s">
        <v>193</v>
      </c>
      <c r="C126" s="143"/>
      <c r="D126" s="143"/>
      <c r="E126" s="145">
        <v>1350</v>
      </c>
      <c r="F126" s="145"/>
      <c r="G126" s="56"/>
      <c r="H126" s="143" t="s">
        <v>194</v>
      </c>
      <c r="I126" s="143"/>
      <c r="J126" s="143"/>
      <c r="K126" s="144"/>
      <c r="L126" s="144"/>
      <c r="M126"/>
      <c r="N126"/>
      <c r="O126"/>
      <c r="P126"/>
      <c r="Q126"/>
      <c r="R126"/>
      <c r="S126"/>
      <c r="T126"/>
      <c r="U126"/>
      <c r="V126"/>
    </row>
    <row r="127" spans="2:22" s="9" customFormat="1" ht="15.75" customHeight="1">
      <c r="B127" s="143" t="s">
        <v>195</v>
      </c>
      <c r="C127" s="143"/>
      <c r="D127" s="143"/>
      <c r="E127" s="145"/>
      <c r="F127" s="145"/>
      <c r="G127" s="56"/>
      <c r="H127" s="143" t="s">
        <v>196</v>
      </c>
      <c r="I127" s="143"/>
      <c r="J127" s="143"/>
      <c r="K127" s="144">
        <v>3700</v>
      </c>
      <c r="L127" s="144"/>
      <c r="M127"/>
      <c r="N127"/>
      <c r="O127"/>
      <c r="P127"/>
      <c r="Q127"/>
      <c r="R127"/>
      <c r="S127"/>
      <c r="T127"/>
      <c r="U127"/>
      <c r="V127"/>
    </row>
    <row r="128" spans="2:22" s="9" customFormat="1" ht="15.75" customHeight="1">
      <c r="B128" s="143" t="s">
        <v>197</v>
      </c>
      <c r="C128" s="143"/>
      <c r="D128" s="143"/>
      <c r="E128" s="145">
        <v>1650</v>
      </c>
      <c r="F128" s="145"/>
      <c r="G128" s="56"/>
      <c r="H128" s="143" t="s">
        <v>198</v>
      </c>
      <c r="I128" s="143"/>
      <c r="J128" s="143"/>
      <c r="K128" s="144"/>
      <c r="L128" s="144"/>
      <c r="M128"/>
      <c r="N128"/>
      <c r="O128"/>
      <c r="P128"/>
      <c r="Q128"/>
      <c r="R128"/>
      <c r="S128"/>
      <c r="T128"/>
      <c r="U128"/>
      <c r="V128"/>
    </row>
    <row r="129" spans="2:22" s="9" customFormat="1" ht="15.75" customHeight="1">
      <c r="B129" s="143" t="s">
        <v>199</v>
      </c>
      <c r="C129" s="143"/>
      <c r="D129" s="143"/>
      <c r="E129" s="145">
        <v>1650</v>
      </c>
      <c r="F129" s="145"/>
      <c r="G129" s="56"/>
      <c r="H129" s="143" t="s">
        <v>200</v>
      </c>
      <c r="I129" s="143"/>
      <c r="J129" s="143"/>
      <c r="K129" s="144"/>
      <c r="L129" s="144"/>
      <c r="M129"/>
      <c r="N129"/>
      <c r="O129"/>
      <c r="P129"/>
      <c r="Q129"/>
      <c r="R129"/>
      <c r="S129"/>
      <c r="T129"/>
      <c r="U129"/>
      <c r="V129"/>
    </row>
    <row r="130" spans="2:22" s="9" customFormat="1" ht="15.75" customHeight="1">
      <c r="B130" s="143" t="s">
        <v>201</v>
      </c>
      <c r="C130" s="143"/>
      <c r="D130" s="143"/>
      <c r="E130" s="145"/>
      <c r="F130" s="145"/>
      <c r="G130" s="56"/>
      <c r="H130" s="146" t="s">
        <v>202</v>
      </c>
      <c r="I130" s="146"/>
      <c r="J130" s="146"/>
      <c r="K130" s="144"/>
      <c r="L130" s="144"/>
      <c r="M130"/>
      <c r="N130"/>
      <c r="O130"/>
      <c r="P130"/>
      <c r="Q130"/>
      <c r="R130"/>
      <c r="S130"/>
      <c r="T130"/>
      <c r="U130"/>
      <c r="V130"/>
    </row>
    <row r="131" spans="2:22" s="9" customFormat="1" ht="15.75" customHeight="1">
      <c r="B131" s="143" t="s">
        <v>203</v>
      </c>
      <c r="C131" s="143"/>
      <c r="D131" s="143"/>
      <c r="E131" s="145">
        <v>5100</v>
      </c>
      <c r="F131" s="145"/>
      <c r="G131" s="56"/>
      <c r="H131" s="143" t="s">
        <v>204</v>
      </c>
      <c r="I131" s="143"/>
      <c r="J131" s="143"/>
      <c r="K131" s="144"/>
      <c r="L131" s="144"/>
      <c r="M131"/>
      <c r="N131"/>
      <c r="O131"/>
      <c r="P131"/>
      <c r="Q131"/>
      <c r="R131"/>
      <c r="S131"/>
      <c r="T131"/>
      <c r="U131"/>
      <c r="V131"/>
    </row>
    <row r="132" spans="2:22" s="9" customFormat="1" ht="15.75" customHeight="1">
      <c r="B132"/>
      <c r="C132"/>
      <c r="D132"/>
      <c r="E132"/>
      <c r="F132"/>
      <c r="G132" s="56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3:5" ht="15.75" customHeight="1">
      <c r="C133"/>
      <c r="D133"/>
      <c r="E133"/>
    </row>
    <row r="134" spans="2:12" ht="15.75" customHeight="1">
      <c r="B134" s="142" t="s">
        <v>205</v>
      </c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2:12" ht="12.75" customHeight="1" hidden="1"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2:12" ht="19.5" customHeight="1">
      <c r="B136" s="147" t="s">
        <v>8</v>
      </c>
      <c r="C136" s="147"/>
      <c r="D136" s="147"/>
      <c r="E136" s="147"/>
      <c r="F136" s="147"/>
      <c r="G136" s="147"/>
      <c r="H136" s="147"/>
      <c r="I136" s="147"/>
      <c r="J136" s="34" t="s">
        <v>206</v>
      </c>
      <c r="K136" s="131" t="s">
        <v>207</v>
      </c>
      <c r="L136" s="131"/>
    </row>
    <row r="137" spans="2:12" ht="15.75" customHeight="1">
      <c r="B137" s="148" t="s">
        <v>208</v>
      </c>
      <c r="C137" s="148"/>
      <c r="D137" s="148"/>
      <c r="E137" s="148"/>
      <c r="F137" s="148"/>
      <c r="G137" s="148"/>
      <c r="H137" s="148"/>
      <c r="I137" s="148"/>
      <c r="J137" s="57"/>
      <c r="K137" s="149"/>
      <c r="L137" s="149"/>
    </row>
    <row r="138" spans="2:12" ht="15.75" customHeight="1">
      <c r="B138" s="148" t="s">
        <v>209</v>
      </c>
      <c r="C138" s="148"/>
      <c r="D138" s="148"/>
      <c r="E138" s="148"/>
      <c r="F138" s="148"/>
      <c r="G138" s="148"/>
      <c r="H138" s="148"/>
      <c r="I138" s="148"/>
      <c r="J138" s="58"/>
      <c r="K138" s="33" t="s">
        <v>210</v>
      </c>
      <c r="L138" s="33"/>
    </row>
    <row r="139" spans="2:12" ht="15.75" customHeight="1">
      <c r="B139" s="148" t="s">
        <v>211</v>
      </c>
      <c r="C139" s="148"/>
      <c r="D139" s="148"/>
      <c r="E139" s="148"/>
      <c r="F139" s="148"/>
      <c r="G139" s="148"/>
      <c r="H139" s="148"/>
      <c r="I139" s="148"/>
      <c r="J139" s="57"/>
      <c r="K139" s="149"/>
      <c r="L139" s="149"/>
    </row>
    <row r="140" spans="2:12" ht="15.75" customHeight="1">
      <c r="B140" s="150" t="s">
        <v>212</v>
      </c>
      <c r="C140" s="150"/>
      <c r="D140" s="150"/>
      <c r="E140" s="150"/>
      <c r="F140" s="150"/>
      <c r="G140" s="150"/>
      <c r="H140" s="150"/>
      <c r="I140" s="150"/>
      <c r="J140" s="59"/>
      <c r="K140" s="60" t="s">
        <v>210</v>
      </c>
      <c r="L140" s="60"/>
    </row>
    <row r="141" spans="2:12" ht="23.25" customHeight="1">
      <c r="B141" s="151" t="s">
        <v>213</v>
      </c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2:6" ht="15.75" customHeight="1">
      <c r="B142" s="146" t="s">
        <v>214</v>
      </c>
      <c r="C142" s="146"/>
      <c r="D142" s="146"/>
      <c r="E142" s="152">
        <v>115</v>
      </c>
      <c r="F142" s="152"/>
    </row>
    <row r="143" spans="2:6" ht="15.75" customHeight="1">
      <c r="B143" s="146" t="s">
        <v>215</v>
      </c>
      <c r="C143" s="146"/>
      <c r="D143" s="146"/>
      <c r="E143" s="152"/>
      <c r="F143" s="152"/>
    </row>
    <row r="144" spans="2:6" ht="15" customHeight="1">
      <c r="B144" s="143" t="s">
        <v>216</v>
      </c>
      <c r="C144" s="143"/>
      <c r="D144" s="143"/>
      <c r="E144" s="152">
        <v>125</v>
      </c>
      <c r="F144" s="152"/>
    </row>
    <row r="145" ht="28.5" customHeight="1"/>
    <row r="146" spans="2:12" ht="24.75" customHeight="1">
      <c r="B146" s="153" t="s">
        <v>217</v>
      </c>
      <c r="C146" s="153"/>
      <c r="D146" s="153"/>
      <c r="E146" s="153"/>
      <c r="F146" s="154" t="s">
        <v>218</v>
      </c>
      <c r="G146" s="154"/>
      <c r="H146" s="154"/>
      <c r="I146" s="136" t="s">
        <v>188</v>
      </c>
      <c r="J146" s="136"/>
      <c r="K146" s="136" t="s">
        <v>188</v>
      </c>
      <c r="L146" s="136"/>
    </row>
    <row r="147" spans="2:12" ht="24" customHeight="1">
      <c r="B147" s="153"/>
      <c r="C147" s="153"/>
      <c r="D147" s="153"/>
      <c r="E147" s="153"/>
      <c r="F147" s="154"/>
      <c r="G147" s="154"/>
      <c r="H147" s="154"/>
      <c r="I147" s="136" t="s">
        <v>219</v>
      </c>
      <c r="J147" s="136"/>
      <c r="K147" s="136" t="s">
        <v>220</v>
      </c>
      <c r="L147" s="136"/>
    </row>
    <row r="148" spans="2:12" ht="21" customHeight="1">
      <c r="B148" s="155" t="s">
        <v>221</v>
      </c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</row>
    <row r="149" spans="2:12" ht="11.25" customHeight="1">
      <c r="B149" s="156" t="s">
        <v>222</v>
      </c>
      <c r="C149" s="156"/>
      <c r="D149" s="156"/>
      <c r="E149" s="156"/>
      <c r="F149" s="157" t="s">
        <v>223</v>
      </c>
      <c r="G149" s="157"/>
      <c r="H149" s="157"/>
      <c r="I149" s="158"/>
      <c r="J149" s="158"/>
      <c r="K149" s="60" t="s">
        <v>210</v>
      </c>
      <c r="L149" s="60"/>
    </row>
    <row r="150" spans="2:12" ht="11.25" customHeight="1">
      <c r="B150" s="156" t="s">
        <v>224</v>
      </c>
      <c r="C150" s="156"/>
      <c r="D150" s="156"/>
      <c r="E150" s="156"/>
      <c r="F150" s="157" t="s">
        <v>225</v>
      </c>
      <c r="G150" s="157"/>
      <c r="H150" s="157"/>
      <c r="I150" s="158"/>
      <c r="J150" s="158"/>
      <c r="K150" s="60" t="s">
        <v>210</v>
      </c>
      <c r="L150" s="60"/>
    </row>
    <row r="151" spans="2:12" ht="11.25" customHeight="1">
      <c r="B151" s="156" t="s">
        <v>224</v>
      </c>
      <c r="C151" s="156"/>
      <c r="D151" s="156"/>
      <c r="E151" s="156"/>
      <c r="F151" s="157" t="s">
        <v>226</v>
      </c>
      <c r="G151" s="157"/>
      <c r="H151" s="157"/>
      <c r="I151" s="158"/>
      <c r="J151" s="158"/>
      <c r="K151" s="60" t="s">
        <v>210</v>
      </c>
      <c r="L151" s="60"/>
    </row>
    <row r="152" spans="2:12" ht="11.25" customHeight="1">
      <c r="B152" s="159" t="s">
        <v>227</v>
      </c>
      <c r="C152" s="159"/>
      <c r="D152" s="159"/>
      <c r="E152" s="159"/>
      <c r="F152" s="157" t="s">
        <v>228</v>
      </c>
      <c r="G152" s="157"/>
      <c r="H152" s="157"/>
      <c r="I152" s="158"/>
      <c r="J152" s="158"/>
      <c r="K152" s="60" t="s">
        <v>210</v>
      </c>
      <c r="L152" s="60"/>
    </row>
    <row r="153" spans="2:12" ht="11.25" customHeight="1">
      <c r="B153" s="159" t="s">
        <v>229</v>
      </c>
      <c r="C153" s="159"/>
      <c r="D153" s="159"/>
      <c r="E153" s="159"/>
      <c r="F153" s="157" t="s">
        <v>230</v>
      </c>
      <c r="G153" s="157"/>
      <c r="H153" s="157"/>
      <c r="I153" s="158"/>
      <c r="J153" s="158"/>
      <c r="K153" s="60" t="s">
        <v>210</v>
      </c>
      <c r="L153" s="60"/>
    </row>
    <row r="154" spans="2:12" ht="11.25" customHeight="1">
      <c r="B154" s="156" t="s">
        <v>231</v>
      </c>
      <c r="C154" s="156"/>
      <c r="D154" s="156"/>
      <c r="E154" s="156"/>
      <c r="F154" s="157" t="s">
        <v>232</v>
      </c>
      <c r="G154" s="157"/>
      <c r="H154" s="157"/>
      <c r="I154" s="158"/>
      <c r="J154" s="158"/>
      <c r="K154" s="60" t="s">
        <v>210</v>
      </c>
      <c r="L154" s="60"/>
    </row>
    <row r="155" spans="2:12" ht="11.25" customHeight="1">
      <c r="B155" s="156" t="s">
        <v>231</v>
      </c>
      <c r="C155" s="156"/>
      <c r="D155" s="156"/>
      <c r="E155" s="156"/>
      <c r="F155" s="157" t="s">
        <v>233</v>
      </c>
      <c r="G155" s="157"/>
      <c r="H155" s="157"/>
      <c r="I155" s="158"/>
      <c r="J155" s="158"/>
      <c r="K155" s="60" t="s">
        <v>210</v>
      </c>
      <c r="L155" s="60"/>
    </row>
    <row r="156" spans="2:12" ht="11.25" customHeight="1">
      <c r="B156" s="156" t="s">
        <v>234</v>
      </c>
      <c r="C156" s="156"/>
      <c r="D156" s="156"/>
      <c r="E156" s="156"/>
      <c r="F156" s="157" t="s">
        <v>235</v>
      </c>
      <c r="G156" s="157"/>
      <c r="H156" s="157"/>
      <c r="I156" s="158"/>
      <c r="J156" s="158"/>
      <c r="K156" s="60" t="s">
        <v>210</v>
      </c>
      <c r="L156" s="60"/>
    </row>
    <row r="157" spans="2:12" ht="11.25" customHeight="1">
      <c r="B157" s="156" t="s">
        <v>236</v>
      </c>
      <c r="C157" s="156"/>
      <c r="D157" s="156"/>
      <c r="E157" s="156"/>
      <c r="F157" s="157" t="s">
        <v>237</v>
      </c>
      <c r="G157" s="157"/>
      <c r="H157" s="157"/>
      <c r="I157" s="158"/>
      <c r="J157" s="158"/>
      <c r="K157" s="60" t="s">
        <v>210</v>
      </c>
      <c r="L157" s="60"/>
    </row>
    <row r="158" spans="2:12" ht="11.25" customHeight="1">
      <c r="B158" s="159" t="s">
        <v>238</v>
      </c>
      <c r="C158" s="159"/>
      <c r="D158" s="159"/>
      <c r="E158" s="159"/>
      <c r="F158" s="157" t="s">
        <v>239</v>
      </c>
      <c r="G158" s="157"/>
      <c r="H158" s="157"/>
      <c r="I158" s="158"/>
      <c r="J158" s="158"/>
      <c r="K158" s="60" t="s">
        <v>210</v>
      </c>
      <c r="L158" s="60"/>
    </row>
    <row r="159" spans="2:12" ht="11.25" customHeight="1">
      <c r="B159" s="159" t="s">
        <v>240</v>
      </c>
      <c r="C159" s="159"/>
      <c r="D159" s="159"/>
      <c r="E159" s="159"/>
      <c r="F159" s="157" t="s">
        <v>241</v>
      </c>
      <c r="G159" s="157"/>
      <c r="H159" s="157"/>
      <c r="I159" s="158"/>
      <c r="J159" s="158"/>
      <c r="K159" s="60" t="s">
        <v>210</v>
      </c>
      <c r="L159" s="60"/>
    </row>
    <row r="160" spans="2:12" ht="11.25" customHeight="1">
      <c r="B160" s="159" t="s">
        <v>242</v>
      </c>
      <c r="C160" s="159"/>
      <c r="D160" s="159"/>
      <c r="E160" s="159"/>
      <c r="F160" s="157" t="s">
        <v>243</v>
      </c>
      <c r="G160" s="157"/>
      <c r="H160" s="157"/>
      <c r="I160" s="158"/>
      <c r="J160" s="158"/>
      <c r="K160" s="60" t="s">
        <v>210</v>
      </c>
      <c r="L160" s="60"/>
    </row>
    <row r="161" spans="2:12" ht="11.25" customHeight="1">
      <c r="B161" s="159" t="s">
        <v>244</v>
      </c>
      <c r="C161" s="159"/>
      <c r="D161" s="159"/>
      <c r="E161" s="159"/>
      <c r="F161" s="157" t="s">
        <v>245</v>
      </c>
      <c r="G161" s="157"/>
      <c r="H161" s="157"/>
      <c r="I161" s="158"/>
      <c r="J161" s="158"/>
      <c r="K161" s="60" t="s">
        <v>210</v>
      </c>
      <c r="L161" s="60"/>
    </row>
    <row r="162" spans="3:12" ht="11.25" customHeight="1">
      <c r="C162"/>
      <c r="D162"/>
      <c r="E162"/>
      <c r="K162" s="60"/>
      <c r="L162" s="60"/>
    </row>
    <row r="163" spans="3:5" ht="11.25" customHeight="1">
      <c r="C163"/>
      <c r="D163"/>
      <c r="E163"/>
    </row>
    <row r="164" spans="2:12" ht="6" customHeight="1">
      <c r="B164" s="62"/>
      <c r="C164" s="62"/>
      <c r="D164" s="62"/>
      <c r="E164" s="62"/>
      <c r="F164" s="62"/>
      <c r="G164" s="56"/>
      <c r="H164" s="56"/>
      <c r="I164" s="56"/>
      <c r="J164" s="56"/>
      <c r="K164" s="56"/>
      <c r="L164" s="56"/>
    </row>
    <row r="165" spans="2:12" ht="18" customHeight="1">
      <c r="B165" s="160" t="s">
        <v>246</v>
      </c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</row>
    <row r="166" spans="2:12" ht="17.25" customHeight="1"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</row>
    <row r="167" spans="2:12" ht="12.75" customHeight="1">
      <c r="B167" s="161" t="s">
        <v>247</v>
      </c>
      <c r="C167" s="161"/>
      <c r="D167" s="161"/>
      <c r="F167" s="60" t="s">
        <v>210</v>
      </c>
      <c r="G167" s="56"/>
      <c r="H167" s="162" t="s">
        <v>248</v>
      </c>
      <c r="I167" s="162"/>
      <c r="J167" s="162"/>
      <c r="K167" s="162"/>
      <c r="L167" s="162"/>
    </row>
    <row r="168" spans="2:12" ht="12.75" customHeight="1">
      <c r="B168" s="63" t="s">
        <v>249</v>
      </c>
      <c r="C168" s="163" t="s">
        <v>250</v>
      </c>
      <c r="D168" s="163"/>
      <c r="F168" s="60" t="s">
        <v>210</v>
      </c>
      <c r="G168" s="56"/>
      <c r="H168" s="162"/>
      <c r="I168" s="162"/>
      <c r="J168" s="162"/>
      <c r="K168" s="162"/>
      <c r="L168" s="162"/>
    </row>
    <row r="169" spans="2:12" ht="12.75" customHeight="1">
      <c r="B169" s="63" t="s">
        <v>251</v>
      </c>
      <c r="C169" s="163" t="s">
        <v>252</v>
      </c>
      <c r="D169" s="163"/>
      <c r="E169" s="64"/>
      <c r="F169" s="60" t="s">
        <v>210</v>
      </c>
      <c r="G169" s="56"/>
      <c r="H169" s="164" t="s">
        <v>253</v>
      </c>
      <c r="I169" s="164"/>
      <c r="J169" s="164"/>
      <c r="K169" s="164"/>
      <c r="L169" s="164"/>
    </row>
    <row r="170" spans="2:12" ht="12" customHeight="1">
      <c r="B170" s="63" t="s">
        <v>254</v>
      </c>
      <c r="C170" s="163" t="s">
        <v>255</v>
      </c>
      <c r="D170" s="163"/>
      <c r="E170" s="163"/>
      <c r="F170" s="60" t="s">
        <v>210</v>
      </c>
      <c r="G170" s="56"/>
      <c r="H170" s="164" t="s">
        <v>256</v>
      </c>
      <c r="I170" s="164"/>
      <c r="J170" s="164"/>
      <c r="K170" s="164"/>
      <c r="L170" s="164"/>
    </row>
    <row r="171" spans="2:12" ht="12.75" customHeight="1">
      <c r="B171" s="63" t="s">
        <v>257</v>
      </c>
      <c r="C171" s="163" t="s">
        <v>258</v>
      </c>
      <c r="D171" s="163"/>
      <c r="F171" s="60" t="s">
        <v>210</v>
      </c>
      <c r="G171" s="56"/>
      <c r="H171" s="165" t="s">
        <v>259</v>
      </c>
      <c r="I171" s="165"/>
      <c r="J171" s="165"/>
      <c r="K171" s="165"/>
      <c r="L171" s="165"/>
    </row>
    <row r="172" spans="2:12" ht="12.75" customHeight="1">
      <c r="B172" s="63" t="s">
        <v>260</v>
      </c>
      <c r="C172" s="163" t="s">
        <v>261</v>
      </c>
      <c r="D172" s="163"/>
      <c r="F172" s="60" t="s">
        <v>210</v>
      </c>
      <c r="G172" s="56"/>
      <c r="H172" s="166" t="s">
        <v>262</v>
      </c>
      <c r="I172" s="166"/>
      <c r="J172" s="152">
        <v>3</v>
      </c>
      <c r="K172" s="152"/>
      <c r="L172" s="152"/>
    </row>
    <row r="173" spans="2:12" ht="12" customHeight="1">
      <c r="B173" s="63" t="s">
        <v>263</v>
      </c>
      <c r="C173" s="163" t="s">
        <v>264</v>
      </c>
      <c r="D173" s="163"/>
      <c r="F173" s="60" t="s">
        <v>210</v>
      </c>
      <c r="G173" s="56"/>
      <c r="H173" s="167" t="s">
        <v>265</v>
      </c>
      <c r="I173" s="167"/>
      <c r="J173" s="149">
        <v>3</v>
      </c>
      <c r="K173" s="149"/>
      <c r="L173" s="149"/>
    </row>
    <row r="174" spans="2:12" ht="12.75" customHeight="1">
      <c r="B174" s="63" t="s">
        <v>266</v>
      </c>
      <c r="C174" s="163" t="s">
        <v>267</v>
      </c>
      <c r="D174" s="163"/>
      <c r="F174" s="60" t="s">
        <v>210</v>
      </c>
      <c r="G174" s="56"/>
      <c r="H174" s="167" t="s">
        <v>268</v>
      </c>
      <c r="I174" s="167"/>
      <c r="J174" s="168">
        <v>2.5</v>
      </c>
      <c r="K174" s="168"/>
      <c r="L174" s="168"/>
    </row>
    <row r="175" spans="2:12" ht="12.75" customHeight="1">
      <c r="B175" s="62"/>
      <c r="C175" s="62"/>
      <c r="D175" s="62"/>
      <c r="E175" s="62"/>
      <c r="F175" s="62"/>
      <c r="G175" s="56"/>
      <c r="H175" s="56"/>
      <c r="I175" s="56"/>
      <c r="J175" s="56"/>
      <c r="K175" s="56"/>
      <c r="L175" s="56"/>
    </row>
    <row r="176" spans="2:12" ht="12.75" customHeight="1">
      <c r="B176" s="62"/>
      <c r="C176" s="62"/>
      <c r="D176" s="62"/>
      <c r="E176" s="62"/>
      <c r="F176" s="62"/>
      <c r="G176" s="56"/>
      <c r="H176" s="56"/>
      <c r="I176" s="56"/>
      <c r="J176" s="56"/>
      <c r="K176" s="56"/>
      <c r="L176" s="56"/>
    </row>
    <row r="177" spans="2:12" ht="26.25" customHeight="1">
      <c r="B177" s="169" t="s">
        <v>269</v>
      </c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</row>
    <row r="178" spans="2:12" ht="25.5" customHeight="1">
      <c r="B178" s="13" t="s">
        <v>8</v>
      </c>
      <c r="C178" s="13" t="s">
        <v>270</v>
      </c>
      <c r="D178" s="13" t="s">
        <v>271</v>
      </c>
      <c r="E178" s="130" t="s">
        <v>272</v>
      </c>
      <c r="F178" s="130"/>
      <c r="G178" s="67"/>
      <c r="H178" s="13" t="s">
        <v>8</v>
      </c>
      <c r="I178" s="13" t="s">
        <v>270</v>
      </c>
      <c r="J178" s="13" t="s">
        <v>273</v>
      </c>
      <c r="K178" s="130" t="s">
        <v>274</v>
      </c>
      <c r="L178" s="130"/>
    </row>
    <row r="179" spans="2:12" ht="34.5" customHeight="1">
      <c r="B179" s="142" t="s">
        <v>275</v>
      </c>
      <c r="C179" s="142"/>
      <c r="D179" s="142"/>
      <c r="E179" s="142"/>
      <c r="F179" s="142"/>
      <c r="G179" s="56"/>
      <c r="H179" s="170" t="s">
        <v>276</v>
      </c>
      <c r="I179" s="170"/>
      <c r="J179" s="170"/>
      <c r="K179" s="170"/>
      <c r="L179" s="170"/>
    </row>
    <row r="180" spans="2:12" ht="21" customHeight="1">
      <c r="B180" s="68"/>
      <c r="C180" s="51"/>
      <c r="D180" s="51"/>
      <c r="E180" s="171"/>
      <c r="F180" s="171"/>
      <c r="G180" s="56"/>
      <c r="H180" s="172" t="s">
        <v>277</v>
      </c>
      <c r="I180" s="172"/>
      <c r="J180" s="172"/>
      <c r="K180" s="172"/>
      <c r="L180" s="172"/>
    </row>
    <row r="181" spans="2:12" ht="21" customHeight="1">
      <c r="B181" s="66"/>
      <c r="C181" s="33"/>
      <c r="D181" s="33">
        <f>C181*E181/1000</f>
        <v>0</v>
      </c>
      <c r="E181" s="173"/>
      <c r="F181" s="173"/>
      <c r="G181" s="56"/>
      <c r="H181" s="66" t="s">
        <v>278</v>
      </c>
      <c r="I181" s="17">
        <v>39</v>
      </c>
      <c r="J181" s="33">
        <f aca="true" t="shared" si="8" ref="J181:J186">I181*K181/1000</f>
        <v>3373.5</v>
      </c>
      <c r="K181" s="173">
        <v>86500</v>
      </c>
      <c r="L181" s="173"/>
    </row>
    <row r="182" spans="2:12" ht="21" customHeight="1">
      <c r="B182" s="66" t="s">
        <v>279</v>
      </c>
      <c r="C182" s="33">
        <v>12.2</v>
      </c>
      <c r="D182" s="33">
        <f>C182*E182/1000</f>
        <v>1529.88</v>
      </c>
      <c r="E182" s="173">
        <v>125400</v>
      </c>
      <c r="F182" s="173"/>
      <c r="G182" s="56"/>
      <c r="H182" s="66" t="s">
        <v>280</v>
      </c>
      <c r="I182" s="17">
        <v>32</v>
      </c>
      <c r="J182" s="33">
        <f t="shared" si="8"/>
        <v>2496</v>
      </c>
      <c r="K182" s="173">
        <v>78000</v>
      </c>
      <c r="L182" s="173"/>
    </row>
    <row r="183" spans="2:12" ht="21" customHeight="1">
      <c r="B183" s="69" t="s">
        <v>281</v>
      </c>
      <c r="C183" s="33">
        <v>13</v>
      </c>
      <c r="D183" s="33">
        <f>C183*E183/1000</f>
        <v>1617.2</v>
      </c>
      <c r="E183" s="173">
        <v>124400</v>
      </c>
      <c r="F183" s="173"/>
      <c r="G183" s="56"/>
      <c r="H183" s="66" t="s">
        <v>282</v>
      </c>
      <c r="I183" s="17">
        <v>52</v>
      </c>
      <c r="J183" s="33">
        <f t="shared" si="8"/>
        <v>4040.4</v>
      </c>
      <c r="K183" s="173">
        <v>77700</v>
      </c>
      <c r="L183" s="173"/>
    </row>
    <row r="184" spans="2:12" ht="21" customHeight="1">
      <c r="B184" s="69" t="s">
        <v>283</v>
      </c>
      <c r="C184" s="33">
        <v>17.5</v>
      </c>
      <c r="D184" s="33">
        <f>C184*E184/1000</f>
        <v>2159.5</v>
      </c>
      <c r="E184" s="173">
        <v>123400</v>
      </c>
      <c r="F184" s="173"/>
      <c r="G184" s="56"/>
      <c r="H184" s="66" t="s">
        <v>284</v>
      </c>
      <c r="I184" s="17">
        <v>63</v>
      </c>
      <c r="J184" s="33">
        <f t="shared" si="8"/>
        <v>4756.5</v>
      </c>
      <c r="K184" s="173">
        <v>75500</v>
      </c>
      <c r="L184" s="173"/>
    </row>
    <row r="185" spans="2:12" ht="21" customHeight="1">
      <c r="B185" s="126" t="s">
        <v>285</v>
      </c>
      <c r="C185" s="126"/>
      <c r="D185" s="126"/>
      <c r="E185" s="126"/>
      <c r="F185" s="126"/>
      <c r="H185" s="70" t="s">
        <v>286</v>
      </c>
      <c r="I185" s="17">
        <v>75</v>
      </c>
      <c r="J185" s="33">
        <f t="shared" si="8"/>
        <v>5790</v>
      </c>
      <c r="K185" s="173">
        <v>77200</v>
      </c>
      <c r="L185" s="173"/>
    </row>
    <row r="186" spans="2:12" ht="21" customHeight="1">
      <c r="B186" s="126"/>
      <c r="C186" s="126"/>
      <c r="D186" s="126"/>
      <c r="E186" s="126"/>
      <c r="F186" s="126"/>
      <c r="H186" s="66" t="s">
        <v>287</v>
      </c>
      <c r="I186" s="17">
        <v>216</v>
      </c>
      <c r="J186" s="33">
        <f t="shared" si="8"/>
        <v>16416</v>
      </c>
      <c r="K186" s="173">
        <v>76000</v>
      </c>
      <c r="L186" s="173"/>
    </row>
    <row r="187" spans="2:12" ht="21" customHeight="1">
      <c r="B187" s="13" t="s">
        <v>8</v>
      </c>
      <c r="C187" s="13" t="s">
        <v>270</v>
      </c>
      <c r="D187" s="174" t="s">
        <v>188</v>
      </c>
      <c r="E187" s="174"/>
      <c r="F187" s="174"/>
      <c r="H187" s="172" t="s">
        <v>288</v>
      </c>
      <c r="I187" s="172"/>
      <c r="J187" s="172"/>
      <c r="K187" s="172"/>
      <c r="L187" s="172"/>
    </row>
    <row r="188" spans="2:12" ht="21" customHeight="1">
      <c r="B188" s="65" t="s">
        <v>289</v>
      </c>
      <c r="C188" s="71">
        <v>12.5</v>
      </c>
      <c r="D188" s="174">
        <v>2200</v>
      </c>
      <c r="E188" s="174"/>
      <c r="F188" s="174"/>
      <c r="G188" s="56"/>
      <c r="H188" s="72" t="s">
        <v>290</v>
      </c>
      <c r="I188" s="29">
        <v>283</v>
      </c>
      <c r="J188" s="46">
        <f aca="true" t="shared" si="9" ref="J188:J199">I188*K188/1000</f>
        <v>21592.9</v>
      </c>
      <c r="K188" s="173">
        <v>76300</v>
      </c>
      <c r="L188" s="173"/>
    </row>
    <row r="189" spans="2:12" ht="21" customHeight="1">
      <c r="B189" s="175" t="s">
        <v>291</v>
      </c>
      <c r="C189" s="175"/>
      <c r="D189" s="175"/>
      <c r="E189" s="175"/>
      <c r="F189" s="175"/>
      <c r="G189" s="56"/>
      <c r="H189" s="72" t="s">
        <v>292</v>
      </c>
      <c r="I189" s="29">
        <v>355</v>
      </c>
      <c r="J189" s="46">
        <f t="shared" si="9"/>
        <v>27193</v>
      </c>
      <c r="K189" s="173">
        <v>76600</v>
      </c>
      <c r="L189" s="173"/>
    </row>
    <row r="190" spans="2:12" ht="21" customHeight="1">
      <c r="B190" s="176" t="s">
        <v>293</v>
      </c>
      <c r="C190" s="176"/>
      <c r="D190" s="176"/>
      <c r="E190" s="176"/>
      <c r="F190" s="176"/>
      <c r="G190" s="56"/>
      <c r="H190" s="72" t="s">
        <v>294</v>
      </c>
      <c r="I190" s="29">
        <v>424</v>
      </c>
      <c r="J190" s="46">
        <f t="shared" si="9"/>
        <v>32648</v>
      </c>
      <c r="K190" s="173">
        <v>77000</v>
      </c>
      <c r="L190" s="173"/>
    </row>
    <row r="191" spans="2:12" ht="21" customHeight="1">
      <c r="B191" s="176"/>
      <c r="C191" s="176"/>
      <c r="D191" s="176"/>
      <c r="E191" s="176"/>
      <c r="F191" s="176"/>
      <c r="G191" s="56"/>
      <c r="H191" s="72" t="s">
        <v>295</v>
      </c>
      <c r="I191" s="29">
        <v>565</v>
      </c>
      <c r="J191" s="46">
        <f t="shared" si="9"/>
        <v>41245</v>
      </c>
      <c r="K191" s="173">
        <v>73000</v>
      </c>
      <c r="L191" s="173"/>
    </row>
    <row r="192" spans="2:12" ht="21" customHeight="1">
      <c r="B192" s="13" t="s">
        <v>8</v>
      </c>
      <c r="C192" s="13" t="s">
        <v>270</v>
      </c>
      <c r="D192" s="13" t="s">
        <v>296</v>
      </c>
      <c r="E192" s="130" t="s">
        <v>297</v>
      </c>
      <c r="F192" s="130"/>
      <c r="G192" s="56"/>
      <c r="H192" s="72" t="s">
        <v>298</v>
      </c>
      <c r="I192" s="29">
        <v>707</v>
      </c>
      <c r="J192" s="46">
        <f t="shared" si="9"/>
        <v>53378.5</v>
      </c>
      <c r="K192" s="173">
        <v>75500</v>
      </c>
      <c r="L192" s="173"/>
    </row>
    <row r="193" spans="2:12" ht="21" customHeight="1">
      <c r="B193" s="73" t="s">
        <v>299</v>
      </c>
      <c r="C193" s="20">
        <v>25.2</v>
      </c>
      <c r="D193" s="20">
        <f>C193*E193/1000</f>
        <v>2444.4</v>
      </c>
      <c r="E193" s="177">
        <v>97000</v>
      </c>
      <c r="F193" s="177"/>
      <c r="G193" s="67"/>
      <c r="H193" s="72" t="s">
        <v>300</v>
      </c>
      <c r="I193" s="29">
        <v>848</v>
      </c>
      <c r="J193" s="46">
        <f t="shared" si="9"/>
        <v>62752</v>
      </c>
      <c r="K193" s="173">
        <v>74000</v>
      </c>
      <c r="L193" s="173"/>
    </row>
    <row r="194" spans="2:12" ht="21" customHeight="1">
      <c r="B194" s="73" t="s">
        <v>301</v>
      </c>
      <c r="C194" s="20">
        <v>30</v>
      </c>
      <c r="D194" s="20">
        <f>C194*E194/1000</f>
        <v>2910</v>
      </c>
      <c r="E194" s="177">
        <v>97000</v>
      </c>
      <c r="F194" s="177"/>
      <c r="G194" s="56"/>
      <c r="H194" s="72" t="s">
        <v>302</v>
      </c>
      <c r="I194" s="29">
        <v>994</v>
      </c>
      <c r="J194" s="46">
        <f t="shared" si="9"/>
        <v>79520</v>
      </c>
      <c r="K194" s="173">
        <v>80000</v>
      </c>
      <c r="L194" s="173"/>
    </row>
    <row r="195" spans="2:12" ht="21" customHeight="1">
      <c r="B195" s="73" t="s">
        <v>278</v>
      </c>
      <c r="C195" s="20">
        <v>37.5</v>
      </c>
      <c r="D195" s="20">
        <f>C195*E195/1000</f>
        <v>3637.5</v>
      </c>
      <c r="E195" s="177">
        <v>97000</v>
      </c>
      <c r="F195" s="177"/>
      <c r="G195" s="56"/>
      <c r="H195" s="72" t="s">
        <v>303</v>
      </c>
      <c r="I195" s="29">
        <v>1131</v>
      </c>
      <c r="J195" s="46">
        <f t="shared" si="9"/>
        <v>87087</v>
      </c>
      <c r="K195" s="173">
        <v>77000</v>
      </c>
      <c r="L195" s="173"/>
    </row>
    <row r="196" spans="2:12" ht="21" customHeight="1">
      <c r="B196" s="74" t="s">
        <v>304</v>
      </c>
      <c r="C196" s="71">
        <v>50</v>
      </c>
      <c r="D196" s="20">
        <f>C196*E196/1000</f>
        <v>4850</v>
      </c>
      <c r="E196" s="177">
        <v>97000</v>
      </c>
      <c r="F196" s="177"/>
      <c r="G196" s="56"/>
      <c r="H196" s="72" t="s">
        <v>305</v>
      </c>
      <c r="I196" s="29">
        <v>1413</v>
      </c>
      <c r="J196" s="46">
        <f t="shared" si="9"/>
        <v>125757</v>
      </c>
      <c r="K196" s="173">
        <v>89000</v>
      </c>
      <c r="L196" s="173"/>
    </row>
    <row r="197" spans="3:12" ht="21" customHeight="1">
      <c r="C197"/>
      <c r="D197"/>
      <c r="E197" s="178"/>
      <c r="F197" s="178"/>
      <c r="G197" s="56"/>
      <c r="H197" s="72" t="s">
        <v>306</v>
      </c>
      <c r="I197" s="29">
        <v>1766</v>
      </c>
      <c r="J197" s="46">
        <f t="shared" si="9"/>
        <v>154525</v>
      </c>
      <c r="K197" s="173">
        <v>87500</v>
      </c>
      <c r="L197" s="173"/>
    </row>
    <row r="198" spans="3:12" ht="21" customHeight="1">
      <c r="C198"/>
      <c r="D198"/>
      <c r="E198"/>
      <c r="G198" s="56"/>
      <c r="H198" s="75" t="s">
        <v>307</v>
      </c>
      <c r="I198" s="27">
        <v>2142</v>
      </c>
      <c r="J198" s="60">
        <f t="shared" si="9"/>
        <v>186354</v>
      </c>
      <c r="K198" s="173">
        <v>87000</v>
      </c>
      <c r="L198" s="173"/>
    </row>
    <row r="199" spans="3:12" ht="21" customHeight="1">
      <c r="C199"/>
      <c r="D199"/>
      <c r="E199"/>
      <c r="G199" s="56"/>
      <c r="H199" s="76" t="s">
        <v>308</v>
      </c>
      <c r="I199" s="27">
        <v>2855</v>
      </c>
      <c r="J199" s="60">
        <f t="shared" si="9"/>
        <v>256093.5</v>
      </c>
      <c r="K199" s="173">
        <v>89700</v>
      </c>
      <c r="L199" s="173"/>
    </row>
    <row r="200" spans="2:12" ht="24" customHeight="1">
      <c r="B200" s="176" t="s">
        <v>309</v>
      </c>
      <c r="C200" s="176"/>
      <c r="D200" s="176"/>
      <c r="E200" s="176"/>
      <c r="F200" s="176"/>
      <c r="G200" s="56"/>
      <c r="H200" s="179" t="s">
        <v>310</v>
      </c>
      <c r="I200" s="179"/>
      <c r="J200" s="179"/>
      <c r="K200" s="179"/>
      <c r="L200" s="179"/>
    </row>
    <row r="201" spans="2:12" ht="25.5" customHeight="1">
      <c r="B201" s="13" t="s">
        <v>8</v>
      </c>
      <c r="C201" s="13" t="s">
        <v>270</v>
      </c>
      <c r="D201" s="13" t="s">
        <v>296</v>
      </c>
      <c r="E201" s="130" t="s">
        <v>297</v>
      </c>
      <c r="F201" s="130"/>
      <c r="G201" s="56"/>
      <c r="H201" s="179"/>
      <c r="I201" s="179"/>
      <c r="J201" s="179"/>
      <c r="K201" s="179"/>
      <c r="L201" s="179"/>
    </row>
    <row r="202" spans="2:12" ht="21" customHeight="1">
      <c r="B202" s="73" t="s">
        <v>311</v>
      </c>
      <c r="C202" s="61">
        <v>71</v>
      </c>
      <c r="D202" s="33">
        <f>C202*E202/1000</f>
        <v>7029</v>
      </c>
      <c r="E202" s="173">
        <v>99000</v>
      </c>
      <c r="F202" s="173"/>
      <c r="G202" s="56"/>
      <c r="H202" s="13" t="s">
        <v>8</v>
      </c>
      <c r="I202" s="13" t="s">
        <v>270</v>
      </c>
      <c r="J202" s="13" t="s">
        <v>296</v>
      </c>
      <c r="K202" s="130" t="s">
        <v>297</v>
      </c>
      <c r="L202" s="130"/>
    </row>
    <row r="203" spans="2:12" ht="26.25" customHeight="1">
      <c r="B203" s="69" t="s">
        <v>312</v>
      </c>
      <c r="C203" s="32">
        <v>72</v>
      </c>
      <c r="D203" s="33">
        <f>C203*E203/1000</f>
        <v>7236</v>
      </c>
      <c r="E203" s="173">
        <v>100500</v>
      </c>
      <c r="F203" s="173"/>
      <c r="G203" s="56"/>
      <c r="H203" s="66" t="s">
        <v>313</v>
      </c>
      <c r="I203" s="17">
        <v>76</v>
      </c>
      <c r="J203" s="34">
        <f>I203*K203/1000</f>
        <v>5852</v>
      </c>
      <c r="K203" s="173">
        <v>77000</v>
      </c>
      <c r="L203" s="173"/>
    </row>
    <row r="204" spans="3:12" ht="23.25" customHeight="1">
      <c r="C204"/>
      <c r="D204"/>
      <c r="E204"/>
      <c r="G204" s="56"/>
      <c r="H204" s="66" t="s">
        <v>290</v>
      </c>
      <c r="I204" s="17">
        <v>285</v>
      </c>
      <c r="J204" s="33">
        <f>I204*K204/1000</f>
        <v>21802.5</v>
      </c>
      <c r="K204" s="173">
        <v>76500</v>
      </c>
      <c r="L204" s="173"/>
    </row>
    <row r="205" spans="3:12" ht="21" customHeight="1">
      <c r="C205"/>
      <c r="D205"/>
      <c r="E205"/>
      <c r="G205" s="56"/>
      <c r="H205" s="66" t="s">
        <v>292</v>
      </c>
      <c r="I205" s="17">
        <v>359</v>
      </c>
      <c r="J205" s="33">
        <f>I205*K205/1000</f>
        <v>27284</v>
      </c>
      <c r="K205" s="173">
        <v>76000</v>
      </c>
      <c r="L205" s="173"/>
    </row>
    <row r="206" spans="3:12" ht="21" customHeight="1">
      <c r="C206"/>
      <c r="D206"/>
      <c r="E206"/>
      <c r="G206" s="56"/>
      <c r="H206" s="66" t="s">
        <v>294</v>
      </c>
      <c r="I206" s="17">
        <v>431</v>
      </c>
      <c r="J206" s="33">
        <f>I206*K206/1000</f>
        <v>32756</v>
      </c>
      <c r="K206" s="173">
        <v>76000</v>
      </c>
      <c r="L206" s="173"/>
    </row>
    <row r="207" spans="2:12" ht="21" customHeight="1">
      <c r="B207" s="68"/>
      <c r="C207" s="51"/>
      <c r="D207" s="51"/>
      <c r="E207" s="171"/>
      <c r="F207" s="171"/>
      <c r="G207" s="56"/>
      <c r="H207" s="77"/>
      <c r="I207" s="53"/>
      <c r="J207" s="51"/>
      <c r="K207" s="171"/>
      <c r="L207" s="171"/>
    </row>
    <row r="208" spans="2:12" ht="21" customHeight="1">
      <c r="B208" s="68"/>
      <c r="C208" s="51"/>
      <c r="D208" s="51"/>
      <c r="E208" s="180"/>
      <c r="F208" s="180"/>
      <c r="G208" s="56"/>
      <c r="H208" s="77"/>
      <c r="I208" s="53"/>
      <c r="J208" s="51"/>
      <c r="K208" s="171"/>
      <c r="L208" s="171"/>
    </row>
    <row r="209" spans="2:12" ht="21" customHeight="1">
      <c r="B209" s="68"/>
      <c r="C209" s="51"/>
      <c r="D209" s="51"/>
      <c r="E209" s="180"/>
      <c r="F209" s="180"/>
      <c r="G209" s="56"/>
      <c r="H209" s="77"/>
      <c r="I209" s="53"/>
      <c r="J209" s="51"/>
      <c r="K209" s="171"/>
      <c r="L209" s="171"/>
    </row>
    <row r="210" spans="2:12" ht="21" customHeight="1">
      <c r="B210" s="68"/>
      <c r="C210" s="51"/>
      <c r="D210" s="51"/>
      <c r="E210" s="180"/>
      <c r="F210" s="180"/>
      <c r="G210" s="56"/>
      <c r="H210" s="77"/>
      <c r="I210" s="53"/>
      <c r="J210" s="51"/>
      <c r="K210" s="171"/>
      <c r="L210" s="171"/>
    </row>
    <row r="211" spans="2:12" ht="11.25" customHeight="1">
      <c r="B211" s="181" t="s">
        <v>314</v>
      </c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</row>
    <row r="212" spans="2:12" ht="10.5" customHeight="1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</row>
    <row r="213" spans="2:12" ht="10.5" customHeight="1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</row>
    <row r="214" spans="2:12" ht="10.5" customHeight="1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</row>
    <row r="215" spans="2:12" ht="10.5" customHeight="1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</row>
    <row r="216" spans="2:12" ht="10.5" customHeight="1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</row>
    <row r="217" spans="2:12" ht="21.75" customHeight="1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</row>
    <row r="218" spans="2:12" ht="15" customHeight="1">
      <c r="B218" s="147" t="s">
        <v>217</v>
      </c>
      <c r="C218" s="147" t="s">
        <v>315</v>
      </c>
      <c r="D218" s="147"/>
      <c r="E218" s="147" t="s">
        <v>316</v>
      </c>
      <c r="F218" s="147"/>
      <c r="G218" s="78"/>
      <c r="H218" s="182" t="s">
        <v>317</v>
      </c>
      <c r="I218" s="182"/>
      <c r="J218" s="182"/>
      <c r="K218" s="182"/>
      <c r="L218" s="182"/>
    </row>
    <row r="219" spans="2:12" ht="15.75" customHeight="1">
      <c r="B219" s="147"/>
      <c r="C219" s="147"/>
      <c r="D219" s="147"/>
      <c r="E219" s="147"/>
      <c r="F219" s="147"/>
      <c r="H219" s="182"/>
      <c r="I219" s="182"/>
      <c r="J219" s="182"/>
      <c r="K219" s="182"/>
      <c r="L219" s="182"/>
    </row>
    <row r="220" spans="2:12" ht="19.5" customHeight="1">
      <c r="B220" s="183" t="s">
        <v>318</v>
      </c>
      <c r="C220" s="183"/>
      <c r="D220" s="183"/>
      <c r="E220" s="183"/>
      <c r="F220" s="183"/>
      <c r="H220" s="184" t="s">
        <v>319</v>
      </c>
      <c r="I220" s="185" t="s">
        <v>320</v>
      </c>
      <c r="J220" s="185"/>
      <c r="K220" s="184" t="s">
        <v>321</v>
      </c>
      <c r="L220" s="185" t="s">
        <v>322</v>
      </c>
    </row>
    <row r="221" spans="2:12" ht="12.75" customHeight="1" hidden="1">
      <c r="B221" s="183"/>
      <c r="C221" s="183"/>
      <c r="D221" s="183"/>
      <c r="E221" s="183"/>
      <c r="F221" s="183"/>
      <c r="G221" s="37"/>
      <c r="H221" s="184"/>
      <c r="I221" s="185"/>
      <c r="J221" s="185"/>
      <c r="K221" s="184"/>
      <c r="L221" s="185"/>
    </row>
    <row r="222" spans="2:12" ht="15" customHeight="1">
      <c r="B222" s="79" t="s">
        <v>323</v>
      </c>
      <c r="C222" s="186" t="s">
        <v>324</v>
      </c>
      <c r="D222" s="186"/>
      <c r="E222" s="187">
        <v>115</v>
      </c>
      <c r="F222" s="187"/>
      <c r="H222" s="65" t="s">
        <v>325</v>
      </c>
      <c r="I222" s="175" t="s">
        <v>326</v>
      </c>
      <c r="J222" s="175"/>
      <c r="K222" s="20">
        <f>L222/50</f>
        <v>13</v>
      </c>
      <c r="L222" s="71">
        <v>650</v>
      </c>
    </row>
    <row r="223" spans="2:12" ht="15" customHeight="1">
      <c r="B223" s="79" t="s">
        <v>323</v>
      </c>
      <c r="C223" s="186" t="s">
        <v>327</v>
      </c>
      <c r="D223" s="186"/>
      <c r="E223" s="187">
        <v>150</v>
      </c>
      <c r="F223" s="187"/>
      <c r="G223" s="56"/>
      <c r="H223" s="65" t="s">
        <v>325</v>
      </c>
      <c r="I223" s="175" t="s">
        <v>328</v>
      </c>
      <c r="J223" s="175"/>
      <c r="K223" s="20">
        <f>L223/50</f>
        <v>18.4</v>
      </c>
      <c r="L223" s="71">
        <v>920</v>
      </c>
    </row>
    <row r="224" spans="2:12" ht="21" customHeight="1">
      <c r="B224" s="79" t="s">
        <v>323</v>
      </c>
      <c r="C224" s="186" t="s">
        <v>329</v>
      </c>
      <c r="D224" s="186"/>
      <c r="E224" s="187">
        <v>350</v>
      </c>
      <c r="F224" s="187"/>
      <c r="G224" s="56"/>
      <c r="H224" s="65" t="s">
        <v>325</v>
      </c>
      <c r="I224" s="175" t="s">
        <v>330</v>
      </c>
      <c r="J224" s="175"/>
      <c r="K224" s="20">
        <f>L224/50</f>
        <v>17.2</v>
      </c>
      <c r="L224" s="71">
        <v>860</v>
      </c>
    </row>
    <row r="225" spans="2:12" ht="19.5" customHeight="1">
      <c r="B225" s="80" t="s">
        <v>331</v>
      </c>
      <c r="C225" s="186" t="s">
        <v>324</v>
      </c>
      <c r="D225" s="186"/>
      <c r="E225" s="187">
        <v>200</v>
      </c>
      <c r="F225" s="187" t="s">
        <v>239</v>
      </c>
      <c r="G225" s="56"/>
      <c r="H225" s="65" t="s">
        <v>325</v>
      </c>
      <c r="I225" s="175" t="s">
        <v>332</v>
      </c>
      <c r="J225" s="175"/>
      <c r="K225" s="20">
        <f>L225/50</f>
        <v>16.7</v>
      </c>
      <c r="L225" s="71">
        <v>835</v>
      </c>
    </row>
    <row r="226" spans="2:12" ht="20.25" customHeight="1">
      <c r="B226" s="79" t="s">
        <v>331</v>
      </c>
      <c r="C226" s="186" t="s">
        <v>327</v>
      </c>
      <c r="D226" s="186"/>
      <c r="E226" s="187">
        <v>250</v>
      </c>
      <c r="F226" s="187"/>
      <c r="G226" s="56"/>
      <c r="H226" s="65" t="s">
        <v>325</v>
      </c>
      <c r="I226" s="175" t="s">
        <v>333</v>
      </c>
      <c r="J226" s="175"/>
      <c r="K226" s="20">
        <f>L226/50</f>
        <v>33.6</v>
      </c>
      <c r="L226" s="71">
        <v>1680</v>
      </c>
    </row>
    <row r="227" spans="2:7" ht="19.5" customHeight="1">
      <c r="B227" s="79" t="s">
        <v>331</v>
      </c>
      <c r="C227" s="186" t="s">
        <v>329</v>
      </c>
      <c r="D227" s="186"/>
      <c r="E227" s="187" t="s">
        <v>334</v>
      </c>
      <c r="F227" s="187"/>
      <c r="G227" s="56"/>
    </row>
    <row r="228" spans="3:12" ht="19.5" customHeight="1">
      <c r="C228"/>
      <c r="D228"/>
      <c r="E228"/>
      <c r="G228" s="56"/>
      <c r="H228" s="162" t="s">
        <v>335</v>
      </c>
      <c r="I228" s="162"/>
      <c r="J228" s="162"/>
      <c r="K228" s="162"/>
      <c r="L228" s="162"/>
    </row>
    <row r="229" spans="2:12" ht="20.25" customHeight="1">
      <c r="B229" s="188" t="s">
        <v>217</v>
      </c>
      <c r="C229" s="188" t="s">
        <v>315</v>
      </c>
      <c r="D229" s="188"/>
      <c r="E229" s="188" t="s">
        <v>316</v>
      </c>
      <c r="F229" s="188"/>
      <c r="G229" s="56"/>
      <c r="H229" s="34" t="s">
        <v>217</v>
      </c>
      <c r="I229" s="153" t="s">
        <v>218</v>
      </c>
      <c r="J229" s="153"/>
      <c r="K229" s="153" t="s">
        <v>336</v>
      </c>
      <c r="L229" s="153"/>
    </row>
    <row r="230" spans="2:12" ht="12.75" customHeight="1" hidden="1">
      <c r="B230" s="188"/>
      <c r="C230" s="188"/>
      <c r="D230" s="188"/>
      <c r="E230" s="188"/>
      <c r="F230" s="188"/>
      <c r="G230" s="56"/>
      <c r="H230" s="13" t="s">
        <v>319</v>
      </c>
      <c r="I230" s="175" t="s">
        <v>320</v>
      </c>
      <c r="J230" s="175"/>
      <c r="K230" s="20" t="s">
        <v>337</v>
      </c>
      <c r="L230" s="71" t="s">
        <v>322</v>
      </c>
    </row>
    <row r="231" spans="2:12" ht="17.25" customHeight="1">
      <c r="B231" s="81" t="s">
        <v>338</v>
      </c>
      <c r="C231" s="189" t="s">
        <v>339</v>
      </c>
      <c r="D231" s="189"/>
      <c r="E231" s="190">
        <v>600</v>
      </c>
      <c r="F231" s="190"/>
      <c r="G231" s="56"/>
      <c r="H231" s="61" t="s">
        <v>340</v>
      </c>
      <c r="I231" s="153" t="s">
        <v>341</v>
      </c>
      <c r="J231" s="153"/>
      <c r="K231" s="20">
        <f>L231/50</f>
        <v>96</v>
      </c>
      <c r="L231" s="40">
        <v>4800</v>
      </c>
    </row>
    <row r="232" spans="2:12" ht="17.25" customHeight="1">
      <c r="B232" s="81" t="s">
        <v>338</v>
      </c>
      <c r="C232" s="189" t="s">
        <v>342</v>
      </c>
      <c r="D232" s="189"/>
      <c r="E232" s="190">
        <v>155</v>
      </c>
      <c r="F232" s="190"/>
      <c r="G232" s="56"/>
      <c r="H232" s="61" t="s">
        <v>343</v>
      </c>
      <c r="I232" s="153" t="s">
        <v>344</v>
      </c>
      <c r="J232" s="153"/>
      <c r="K232" s="20">
        <f>L232/49</f>
        <v>77.95918367346938</v>
      </c>
      <c r="L232" s="40">
        <v>3820</v>
      </c>
    </row>
    <row r="233" spans="2:12" ht="12.75" customHeight="1">
      <c r="B233" s="81" t="s">
        <v>345</v>
      </c>
      <c r="C233" s="189" t="s">
        <v>342</v>
      </c>
      <c r="D233" s="189"/>
      <c r="E233" s="190">
        <v>285</v>
      </c>
      <c r="F233" s="190"/>
      <c r="G233" s="56"/>
      <c r="H233" s="82" t="s">
        <v>346</v>
      </c>
      <c r="I233" s="191" t="s">
        <v>347</v>
      </c>
      <c r="J233" s="191"/>
      <c r="K233" s="84">
        <f>L233/24</f>
        <v>171.04166666666666</v>
      </c>
      <c r="L233" s="83">
        <v>4105</v>
      </c>
    </row>
    <row r="234" spans="2:12" ht="24" customHeight="1">
      <c r="B234" s="81" t="s">
        <v>345</v>
      </c>
      <c r="C234" s="189" t="s">
        <v>339</v>
      </c>
      <c r="D234" s="189"/>
      <c r="E234" s="190">
        <v>800</v>
      </c>
      <c r="F234" s="190"/>
      <c r="G234" s="56"/>
      <c r="H234" s="82" t="s">
        <v>346</v>
      </c>
      <c r="I234" s="191" t="s">
        <v>348</v>
      </c>
      <c r="J234" s="191"/>
      <c r="K234" s="84">
        <f>L234/50</f>
        <v>164.1</v>
      </c>
      <c r="L234" s="83">
        <v>8205</v>
      </c>
    </row>
    <row r="235" spans="2:12" ht="19.5" customHeight="1">
      <c r="B235" s="81" t="s">
        <v>349</v>
      </c>
      <c r="C235" s="189" t="s">
        <v>342</v>
      </c>
      <c r="D235" s="189"/>
      <c r="E235" s="190">
        <v>150</v>
      </c>
      <c r="F235" s="190"/>
      <c r="G235" s="56"/>
      <c r="H235" s="85" t="s">
        <v>346</v>
      </c>
      <c r="I235" s="192" t="s">
        <v>350</v>
      </c>
      <c r="J235" s="192"/>
      <c r="K235" s="84">
        <f>L235/49</f>
        <v>251.22448979591837</v>
      </c>
      <c r="L235" s="86">
        <v>12310</v>
      </c>
    </row>
    <row r="236" spans="2:12" ht="15" customHeight="1">
      <c r="B236" s="81" t="s">
        <v>349</v>
      </c>
      <c r="C236" s="189" t="s">
        <v>339</v>
      </c>
      <c r="D236" s="189"/>
      <c r="E236" s="190">
        <v>335</v>
      </c>
      <c r="F236" s="190"/>
      <c r="G236" s="56"/>
      <c r="H236" s="85" t="s">
        <v>351</v>
      </c>
      <c r="I236" s="192" t="s">
        <v>352</v>
      </c>
      <c r="J236" s="192"/>
      <c r="K236" s="84">
        <f>L236/25</f>
        <v>128</v>
      </c>
      <c r="L236" s="86">
        <v>3200</v>
      </c>
    </row>
    <row r="237" spans="2:12" ht="14.25" customHeight="1">
      <c r="B237" s="81" t="s">
        <v>353</v>
      </c>
      <c r="C237" s="189" t="s">
        <v>342</v>
      </c>
      <c r="D237" s="189"/>
      <c r="E237" s="190">
        <v>300</v>
      </c>
      <c r="F237" s="190"/>
      <c r="G237" s="56"/>
      <c r="H237" s="85" t="s">
        <v>351</v>
      </c>
      <c r="I237" s="192" t="s">
        <v>354</v>
      </c>
      <c r="J237" s="192"/>
      <c r="K237" s="84">
        <f>L237/50</f>
        <v>190</v>
      </c>
      <c r="L237" s="86">
        <v>9500</v>
      </c>
    </row>
    <row r="238" spans="2:12" ht="18.75" customHeight="1">
      <c r="B238" s="81" t="s">
        <v>353</v>
      </c>
      <c r="C238" s="189" t="s">
        <v>339</v>
      </c>
      <c r="D238" s="189"/>
      <c r="E238" s="190">
        <v>600</v>
      </c>
      <c r="F238" s="190"/>
      <c r="G238" s="56"/>
      <c r="H238" s="85" t="s">
        <v>355</v>
      </c>
      <c r="I238" s="192" t="s">
        <v>356</v>
      </c>
      <c r="J238" s="192"/>
      <c r="K238" s="84">
        <f>L238/50</f>
        <v>86</v>
      </c>
      <c r="L238" s="86">
        <v>4300</v>
      </c>
    </row>
    <row r="239" spans="2:12" ht="14.25" customHeight="1">
      <c r="B239" s="81" t="s">
        <v>357</v>
      </c>
      <c r="C239" s="189" t="s">
        <v>339</v>
      </c>
      <c r="D239" s="189"/>
      <c r="E239" s="190">
        <v>300</v>
      </c>
      <c r="F239" s="190"/>
      <c r="G239" s="56"/>
      <c r="H239" s="85" t="s">
        <v>355</v>
      </c>
      <c r="I239" s="192" t="s">
        <v>358</v>
      </c>
      <c r="J239" s="192"/>
      <c r="K239" s="84">
        <v>134</v>
      </c>
      <c r="L239" s="86">
        <v>3350</v>
      </c>
    </row>
    <row r="240" spans="2:12" ht="18.75" customHeight="1">
      <c r="B240" s="87" t="s">
        <v>359</v>
      </c>
      <c r="C240" s="193" t="s">
        <v>339</v>
      </c>
      <c r="D240" s="193"/>
      <c r="E240" s="194">
        <v>450</v>
      </c>
      <c r="F240" s="194"/>
      <c r="G240" s="56"/>
      <c r="H240" s="85" t="s">
        <v>355</v>
      </c>
      <c r="I240" s="192" t="s">
        <v>360</v>
      </c>
      <c r="J240" s="192"/>
      <c r="K240" s="84">
        <f>L240/50</f>
        <v>129</v>
      </c>
      <c r="L240" s="86">
        <v>6450</v>
      </c>
    </row>
    <row r="241" spans="2:12" ht="16.5" customHeight="1">
      <c r="B241" s="88"/>
      <c r="C241" s="89"/>
      <c r="D241" s="89"/>
      <c r="E241" s="89"/>
      <c r="F241" s="88"/>
      <c r="G241" s="56"/>
      <c r="H241" s="85" t="s">
        <v>361</v>
      </c>
      <c r="I241" s="192" t="s">
        <v>362</v>
      </c>
      <c r="J241" s="192"/>
      <c r="K241" s="84">
        <f>L241/50</f>
        <v>70.1</v>
      </c>
      <c r="L241" s="86">
        <v>3505</v>
      </c>
    </row>
    <row r="242" spans="2:12" ht="16.5" customHeight="1">
      <c r="B242" s="90"/>
      <c r="C242" s="91"/>
      <c r="D242" s="91"/>
      <c r="E242" s="92"/>
      <c r="F242" s="92"/>
      <c r="G242" s="56"/>
      <c r="H242" s="85" t="s">
        <v>355</v>
      </c>
      <c r="I242" s="192" t="s">
        <v>363</v>
      </c>
      <c r="J242" s="192"/>
      <c r="K242" s="84">
        <f>L242/50</f>
        <v>164</v>
      </c>
      <c r="L242" s="86">
        <v>8200</v>
      </c>
    </row>
    <row r="243" spans="2:7" ht="19.5" customHeight="1">
      <c r="B243" s="88"/>
      <c r="C243" s="88"/>
      <c r="D243" s="88"/>
      <c r="E243" s="88"/>
      <c r="F243" s="88"/>
      <c r="G243" s="56"/>
    </row>
    <row r="244" spans="3:12" ht="19.5" customHeight="1">
      <c r="C244"/>
      <c r="D244"/>
      <c r="E244"/>
      <c r="G244" s="56"/>
      <c r="H244" s="93"/>
      <c r="I244" s="195"/>
      <c r="J244" s="195"/>
      <c r="K244" s="50"/>
      <c r="L244" s="48"/>
    </row>
    <row r="245" spans="2:7" ht="19.5" customHeight="1">
      <c r="B245" s="196" t="s">
        <v>364</v>
      </c>
      <c r="C245" s="196"/>
      <c r="D245" s="196"/>
      <c r="E245" s="196"/>
      <c r="F245" s="196"/>
      <c r="G245" s="56"/>
    </row>
    <row r="246" spans="2:7" ht="15.75" customHeight="1">
      <c r="B246" s="196"/>
      <c r="C246" s="196"/>
      <c r="D246" s="196"/>
      <c r="E246" s="196"/>
      <c r="F246" s="196"/>
      <c r="G246" s="56"/>
    </row>
    <row r="247" spans="2:12" ht="16.5" customHeight="1">
      <c r="B247" s="13" t="s">
        <v>365</v>
      </c>
      <c r="C247" s="34" t="s">
        <v>366</v>
      </c>
      <c r="D247" s="34" t="s">
        <v>367</v>
      </c>
      <c r="E247" s="136" t="s">
        <v>368</v>
      </c>
      <c r="F247" s="136"/>
      <c r="G247" s="56"/>
      <c r="H247" s="183" t="s">
        <v>369</v>
      </c>
      <c r="I247" s="183"/>
      <c r="J247" s="183"/>
      <c r="K247" s="183"/>
      <c r="L247" s="183"/>
    </row>
    <row r="248" spans="2:12" ht="14.25" customHeight="1">
      <c r="B248" s="95" t="s">
        <v>370</v>
      </c>
      <c r="C248" s="96">
        <v>0.009000000000000001</v>
      </c>
      <c r="D248" s="20">
        <f aca="true" t="shared" si="10" ref="D248:D255">C248*E248/1000</f>
        <v>1.1340000000000001</v>
      </c>
      <c r="E248" s="136">
        <v>126000</v>
      </c>
      <c r="F248" s="136"/>
      <c r="G248" s="56"/>
      <c r="H248" s="183"/>
      <c r="I248" s="183"/>
      <c r="J248" s="183"/>
      <c r="K248" s="183"/>
      <c r="L248" s="183"/>
    </row>
    <row r="249" spans="2:7" ht="11.25" customHeight="1">
      <c r="B249" s="97" t="s">
        <v>371</v>
      </c>
      <c r="C249" s="98">
        <v>0.012100000000000001</v>
      </c>
      <c r="D249" s="20">
        <f t="shared" si="10"/>
        <v>1.2705000000000002</v>
      </c>
      <c r="E249" s="136">
        <v>105000</v>
      </c>
      <c r="F249" s="136"/>
      <c r="G249" s="56"/>
    </row>
    <row r="250" spans="2:12" ht="16.5" customHeight="1">
      <c r="B250" s="97" t="s">
        <v>372</v>
      </c>
      <c r="C250" s="98">
        <v>0.0158</v>
      </c>
      <c r="D250" s="20">
        <f t="shared" si="10"/>
        <v>1.6590000000000003</v>
      </c>
      <c r="E250" s="136">
        <v>105000</v>
      </c>
      <c r="F250" s="136"/>
      <c r="G250" s="56"/>
      <c r="H250" s="136" t="s">
        <v>217</v>
      </c>
      <c r="I250" s="153" t="s">
        <v>218</v>
      </c>
      <c r="J250" s="153"/>
      <c r="K250" s="154" t="s">
        <v>373</v>
      </c>
      <c r="L250" s="154"/>
    </row>
    <row r="251" spans="2:12" ht="12.75" customHeight="1">
      <c r="B251" s="97" t="s">
        <v>374</v>
      </c>
      <c r="C251" s="99">
        <v>0.025</v>
      </c>
      <c r="D251" s="20">
        <f t="shared" si="10"/>
        <v>2.625</v>
      </c>
      <c r="E251" s="136">
        <v>105000</v>
      </c>
      <c r="F251" s="136"/>
      <c r="G251" s="56"/>
      <c r="H251" s="136"/>
      <c r="I251" s="153"/>
      <c r="J251" s="153"/>
      <c r="K251" s="154"/>
      <c r="L251" s="154"/>
    </row>
    <row r="252" spans="2:7" ht="12.75" customHeight="1" hidden="1">
      <c r="B252" s="97" t="s">
        <v>375</v>
      </c>
      <c r="C252" s="100">
        <v>0.06</v>
      </c>
      <c r="D252" s="20">
        <f t="shared" si="10"/>
        <v>6.3</v>
      </c>
      <c r="E252" s="136">
        <v>105000</v>
      </c>
      <c r="F252" s="136"/>
      <c r="G252" s="56"/>
    </row>
    <row r="253" spans="2:12" ht="17.25" customHeight="1">
      <c r="B253" s="97" t="s">
        <v>376</v>
      </c>
      <c r="C253" s="100">
        <v>0.1</v>
      </c>
      <c r="D253" s="20">
        <f t="shared" si="10"/>
        <v>10.5</v>
      </c>
      <c r="E253" s="136">
        <v>105000</v>
      </c>
      <c r="F253" s="136"/>
      <c r="G253" s="56"/>
      <c r="H253" s="73"/>
      <c r="I253" s="153"/>
      <c r="J253" s="153"/>
      <c r="K253" s="154"/>
      <c r="L253" s="154"/>
    </row>
    <row r="254" spans="2:12" ht="16.5" customHeight="1">
      <c r="B254" s="97" t="s">
        <v>377</v>
      </c>
      <c r="C254" s="96">
        <v>0.154</v>
      </c>
      <c r="D254" s="20">
        <f t="shared" si="10"/>
        <v>16.17</v>
      </c>
      <c r="E254" s="136">
        <v>105000</v>
      </c>
      <c r="F254" s="136"/>
      <c r="G254" s="56"/>
      <c r="H254" s="101" t="s">
        <v>378</v>
      </c>
      <c r="I254" s="197" t="s">
        <v>379</v>
      </c>
      <c r="J254" s="197"/>
      <c r="K254" s="198">
        <v>1375</v>
      </c>
      <c r="L254" s="198"/>
    </row>
    <row r="255" spans="2:12" ht="20.25" customHeight="1">
      <c r="B255" s="95" t="s">
        <v>380</v>
      </c>
      <c r="C255" s="96">
        <v>0.222</v>
      </c>
      <c r="D255" s="20">
        <f t="shared" si="10"/>
        <v>23.31</v>
      </c>
      <c r="E255" s="136">
        <v>105000</v>
      </c>
      <c r="F255" s="136"/>
      <c r="G255" s="56"/>
      <c r="H255" s="73" t="s">
        <v>378</v>
      </c>
      <c r="I255" s="153" t="s">
        <v>381</v>
      </c>
      <c r="J255" s="153"/>
      <c r="K255" s="154">
        <v>1500</v>
      </c>
      <c r="L255" s="154"/>
    </row>
    <row r="256" spans="3:12" ht="18" customHeight="1">
      <c r="C256"/>
      <c r="D256"/>
      <c r="E256"/>
      <c r="G256" s="56"/>
      <c r="H256" s="73" t="s">
        <v>378</v>
      </c>
      <c r="I256" s="153" t="s">
        <v>382</v>
      </c>
      <c r="J256" s="153"/>
      <c r="K256" s="154">
        <v>1640</v>
      </c>
      <c r="L256" s="154"/>
    </row>
    <row r="257" spans="2:7" ht="16.5" customHeight="1">
      <c r="B257" s="165" t="s">
        <v>383</v>
      </c>
      <c r="C257" s="165"/>
      <c r="D257" s="165"/>
      <c r="E257" s="165"/>
      <c r="F257" s="165"/>
      <c r="G257" s="56"/>
    </row>
    <row r="258" spans="2:12" ht="16.5" customHeight="1">
      <c r="B258" s="34" t="s">
        <v>384</v>
      </c>
      <c r="C258" s="175" t="s">
        <v>385</v>
      </c>
      <c r="D258" s="175"/>
      <c r="E258" s="152">
        <v>1500</v>
      </c>
      <c r="F258" s="152"/>
      <c r="G258" s="56"/>
      <c r="H258" s="199" t="s">
        <v>386</v>
      </c>
      <c r="I258" s="199"/>
      <c r="J258" s="199"/>
      <c r="K258" s="199"/>
      <c r="L258" s="199"/>
    </row>
    <row r="259" spans="2:12" ht="18" customHeight="1">
      <c r="B259" s="126" t="s">
        <v>387</v>
      </c>
      <c r="C259" s="126"/>
      <c r="D259" s="126"/>
      <c r="E259" s="126"/>
      <c r="F259" s="126"/>
      <c r="G259" s="56"/>
      <c r="H259" s="73" t="s">
        <v>388</v>
      </c>
      <c r="I259" s="154" t="s">
        <v>389</v>
      </c>
      <c r="J259" s="154"/>
      <c r="K259" s="154" t="s">
        <v>368</v>
      </c>
      <c r="L259" s="154"/>
    </row>
    <row r="260" spans="2:12" ht="17.25" customHeight="1">
      <c r="B260" s="61" t="s">
        <v>390</v>
      </c>
      <c r="C260" s="153" t="s">
        <v>391</v>
      </c>
      <c r="D260" s="153"/>
      <c r="E260" s="153">
        <v>92500</v>
      </c>
      <c r="F260" s="153"/>
      <c r="G260" s="56"/>
      <c r="H260" s="73" t="s">
        <v>392</v>
      </c>
      <c r="I260" s="154">
        <f>C250*K260/1000</f>
        <v>2.212</v>
      </c>
      <c r="J260" s="154"/>
      <c r="K260" s="136">
        <v>140000</v>
      </c>
      <c r="L260" s="136"/>
    </row>
    <row r="261" spans="2:12" ht="18" customHeight="1">
      <c r="B261" s="94"/>
      <c r="C261" s="94"/>
      <c r="D261" s="94"/>
      <c r="E261" s="94"/>
      <c r="F261" s="94"/>
      <c r="G261" s="56"/>
      <c r="H261" s="73" t="s">
        <v>393</v>
      </c>
      <c r="I261" s="154">
        <f>C251*K261/1000</f>
        <v>3.5</v>
      </c>
      <c r="J261" s="154"/>
      <c r="K261" s="136">
        <v>140000</v>
      </c>
      <c r="L261" s="136"/>
    </row>
    <row r="262" spans="2:12" ht="15" customHeight="1">
      <c r="B262" s="13"/>
      <c r="C262" s="34"/>
      <c r="D262" s="34"/>
      <c r="E262" s="136"/>
      <c r="F262" s="136"/>
      <c r="G262" s="56"/>
      <c r="H262" s="73" t="s">
        <v>394</v>
      </c>
      <c r="I262" s="154">
        <f>C252*K262/1000</f>
        <v>8.4</v>
      </c>
      <c r="J262" s="154"/>
      <c r="K262" s="136">
        <v>140000</v>
      </c>
      <c r="L262" s="136"/>
    </row>
    <row r="263" spans="3:7" ht="16.5" customHeight="1">
      <c r="C263"/>
      <c r="D263"/>
      <c r="E263"/>
      <c r="G263" s="56"/>
    </row>
    <row r="264" spans="2:12" ht="4.5" customHeight="1" hidden="1">
      <c r="B264" s="95" t="s">
        <v>380</v>
      </c>
      <c r="C264" s="96">
        <v>0.222</v>
      </c>
      <c r="D264" s="20">
        <f>C264*E264/1000</f>
        <v>27.195</v>
      </c>
      <c r="E264" s="136">
        <v>122500</v>
      </c>
      <c r="F264" s="136"/>
      <c r="G264" s="56"/>
      <c r="H264" s="73" t="s">
        <v>395</v>
      </c>
      <c r="I264" s="154">
        <f>C253*K264/1000</f>
        <v>14</v>
      </c>
      <c r="J264" s="154"/>
      <c r="K264" s="177">
        <v>140000</v>
      </c>
      <c r="L264" s="177"/>
    </row>
    <row r="265" spans="2:12" ht="4.5" customHeight="1" hidden="1">
      <c r="B265" s="102"/>
      <c r="C265" s="200"/>
      <c r="D265" s="200"/>
      <c r="E265" s="200"/>
      <c r="F265" s="200"/>
      <c r="G265" s="56"/>
      <c r="H265" s="104"/>
      <c r="I265" s="200"/>
      <c r="J265" s="200"/>
      <c r="K265" s="178"/>
      <c r="L265" s="178"/>
    </row>
    <row r="266" spans="2:12" ht="9.75" customHeight="1">
      <c r="B266" s="102"/>
      <c r="C266" s="200"/>
      <c r="D266" s="200"/>
      <c r="E266" s="200"/>
      <c r="F266" s="200"/>
      <c r="G266" s="56"/>
      <c r="H266" s="104"/>
      <c r="I266" s="200"/>
      <c r="J266" s="200"/>
      <c r="K266" s="178"/>
      <c r="L266" s="178"/>
    </row>
    <row r="267" spans="2:12" ht="14.25" customHeight="1">
      <c r="B267" s="201" t="s">
        <v>396</v>
      </c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</row>
    <row r="268" spans="2:12" ht="27" customHeight="1"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</row>
    <row r="269" spans="2:12" ht="4.5" customHeight="1" hidden="1">
      <c r="B269" s="201"/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</row>
    <row r="270" spans="2:12" ht="4.5" customHeight="1" hidden="1">
      <c r="B270" s="201"/>
      <c r="C270" s="201"/>
      <c r="D270" s="201"/>
      <c r="E270" s="201"/>
      <c r="F270" s="201"/>
      <c r="G270" s="201"/>
      <c r="H270" s="201"/>
      <c r="I270" s="201"/>
      <c r="J270" s="201"/>
      <c r="K270" s="201"/>
      <c r="L270" s="201"/>
    </row>
    <row r="271" spans="2:12" ht="12.75" customHeight="1" hidden="1">
      <c r="B271" s="201"/>
      <c r="C271" s="201"/>
      <c r="D271" s="201"/>
      <c r="E271" s="201"/>
      <c r="F271" s="201"/>
      <c r="G271" s="201"/>
      <c r="H271" s="201"/>
      <c r="I271" s="201"/>
      <c r="J271" s="201"/>
      <c r="K271" s="201"/>
      <c r="L271" s="201"/>
    </row>
    <row r="272" ht="12.75" customHeight="1" hidden="1"/>
    <row r="273" spans="2:12" ht="12.75" customHeight="1" hidden="1">
      <c r="B273" s="14"/>
      <c r="C273" s="14"/>
      <c r="D273" s="14"/>
      <c r="E273" s="105"/>
      <c r="F273" s="14"/>
      <c r="G273" s="37"/>
      <c r="H273" s="14"/>
      <c r="I273" s="14"/>
      <c r="J273" s="14"/>
      <c r="K273" s="105"/>
      <c r="L273" s="105"/>
    </row>
    <row r="274" spans="2:12" ht="6" customHeight="1">
      <c r="B274" s="14"/>
      <c r="C274" s="14"/>
      <c r="D274" s="14"/>
      <c r="E274" s="14"/>
      <c r="F274" s="14"/>
      <c r="G274" s="37"/>
      <c r="H274" s="14"/>
      <c r="I274" s="14"/>
      <c r="J274" s="14"/>
      <c r="K274" s="14"/>
      <c r="L274" s="105"/>
    </row>
    <row r="275" spans="2:12" ht="12.75" customHeight="1">
      <c r="B275" s="202" t="s">
        <v>397</v>
      </c>
      <c r="C275" s="202"/>
      <c r="D275" s="202"/>
      <c r="E275" s="202"/>
      <c r="F275" s="202"/>
      <c r="G275" s="37"/>
      <c r="H275" s="126" t="s">
        <v>398</v>
      </c>
      <c r="I275" s="126"/>
      <c r="J275" s="126"/>
      <c r="K275" s="126"/>
      <c r="L275" s="126"/>
    </row>
    <row r="276" spans="2:12" ht="9.75" customHeight="1">
      <c r="B276" s="202"/>
      <c r="C276" s="202"/>
      <c r="D276" s="202"/>
      <c r="E276" s="202"/>
      <c r="F276" s="202"/>
      <c r="G276" s="37"/>
      <c r="H276" s="126"/>
      <c r="I276" s="126"/>
      <c r="J276" s="126"/>
      <c r="K276" s="126"/>
      <c r="L276" s="126"/>
    </row>
    <row r="277" spans="2:12" ht="15" customHeight="1">
      <c r="B277" s="130" t="s">
        <v>8</v>
      </c>
      <c r="C277" s="130" t="s">
        <v>9</v>
      </c>
      <c r="D277" s="130" t="s">
        <v>399</v>
      </c>
      <c r="E277" s="129" t="s">
        <v>14</v>
      </c>
      <c r="F277" s="130" t="s">
        <v>12</v>
      </c>
      <c r="G277" s="37"/>
      <c r="H277" s="130" t="s">
        <v>8</v>
      </c>
      <c r="I277" s="130" t="s">
        <v>9</v>
      </c>
      <c r="J277" s="130" t="s">
        <v>14</v>
      </c>
      <c r="K277" s="136" t="s">
        <v>399</v>
      </c>
      <c r="L277" s="136"/>
    </row>
    <row r="278" spans="2:12" ht="15" customHeight="1">
      <c r="B278" s="130"/>
      <c r="C278" s="130"/>
      <c r="D278" s="130"/>
      <c r="E278" s="130"/>
      <c r="F278" s="130"/>
      <c r="G278" s="37"/>
      <c r="H278" s="130"/>
      <c r="I278" s="130"/>
      <c r="J278" s="130"/>
      <c r="K278" s="136"/>
      <c r="L278" s="136"/>
    </row>
    <row r="279" spans="2:12" ht="15" customHeight="1">
      <c r="B279" s="65" t="s">
        <v>400</v>
      </c>
      <c r="C279" s="42">
        <v>6</v>
      </c>
      <c r="D279" s="40">
        <v>90000</v>
      </c>
      <c r="E279" s="33">
        <f aca="true" t="shared" si="11" ref="E279:E290">C279*D279/1000</f>
        <v>540</v>
      </c>
      <c r="F279" s="42">
        <v>35</v>
      </c>
      <c r="G279" s="37"/>
      <c r="H279" s="66" t="s">
        <v>401</v>
      </c>
      <c r="I279" s="33">
        <v>0.98</v>
      </c>
      <c r="J279" s="33">
        <f aca="true" t="shared" si="12" ref="J279:J289">I279*K279/1000</f>
        <v>119.07</v>
      </c>
      <c r="K279" s="153">
        <v>121500</v>
      </c>
      <c r="L279" s="153"/>
    </row>
    <row r="280" spans="2:12" ht="15" customHeight="1">
      <c r="B280" s="65" t="s">
        <v>402</v>
      </c>
      <c r="C280" s="42">
        <v>7.05</v>
      </c>
      <c r="D280" s="40">
        <v>82000</v>
      </c>
      <c r="E280" s="33">
        <f t="shared" si="11"/>
        <v>578.1</v>
      </c>
      <c r="F280" s="42">
        <v>35</v>
      </c>
      <c r="G280" s="37"/>
      <c r="H280" s="66" t="s">
        <v>403</v>
      </c>
      <c r="I280" s="33">
        <v>1.33</v>
      </c>
      <c r="J280" s="33">
        <f t="shared" si="12"/>
        <v>136.99</v>
      </c>
      <c r="K280" s="153">
        <v>103000</v>
      </c>
      <c r="L280" s="153"/>
    </row>
    <row r="281" spans="2:12" ht="15" customHeight="1">
      <c r="B281" s="65" t="s">
        <v>404</v>
      </c>
      <c r="C281" s="42">
        <v>8.92</v>
      </c>
      <c r="D281" s="40">
        <v>83000</v>
      </c>
      <c r="E281" s="33">
        <f t="shared" si="11"/>
        <v>740.36</v>
      </c>
      <c r="F281" s="42">
        <v>40</v>
      </c>
      <c r="G281" s="37"/>
      <c r="H281" s="65" t="s">
        <v>405</v>
      </c>
      <c r="I281" s="61">
        <v>1.96</v>
      </c>
      <c r="J281" s="33">
        <f t="shared" si="12"/>
        <v>201.88</v>
      </c>
      <c r="K281" s="153">
        <v>103000</v>
      </c>
      <c r="L281" s="153"/>
    </row>
    <row r="282" spans="2:12" ht="15" customHeight="1">
      <c r="B282" s="65" t="s">
        <v>406</v>
      </c>
      <c r="C282" s="42">
        <v>10.68</v>
      </c>
      <c r="D282" s="40">
        <v>90500</v>
      </c>
      <c r="E282" s="33">
        <f t="shared" si="11"/>
        <v>966.54</v>
      </c>
      <c r="F282" s="42">
        <v>40</v>
      </c>
      <c r="G282" s="37"/>
      <c r="H282" s="106" t="s">
        <v>407</v>
      </c>
      <c r="I282" s="61">
        <v>2.45</v>
      </c>
      <c r="J282" s="33">
        <f t="shared" si="12"/>
        <v>252.35000000000002</v>
      </c>
      <c r="K282" s="153">
        <v>103000</v>
      </c>
      <c r="L282" s="153"/>
    </row>
    <row r="283" spans="2:12" ht="15" customHeight="1">
      <c r="B283" s="65" t="s">
        <v>41</v>
      </c>
      <c r="C283" s="42">
        <v>12.5</v>
      </c>
      <c r="D283" s="40">
        <v>91500</v>
      </c>
      <c r="E283" s="33">
        <f t="shared" si="11"/>
        <v>1143.75</v>
      </c>
      <c r="F283" s="42">
        <v>40</v>
      </c>
      <c r="G283" s="37"/>
      <c r="H283" s="65" t="s">
        <v>408</v>
      </c>
      <c r="I283" s="107">
        <v>3.29</v>
      </c>
      <c r="J283" s="33">
        <f t="shared" si="12"/>
        <v>338.87</v>
      </c>
      <c r="K283" s="153">
        <v>103000</v>
      </c>
      <c r="L283" s="153"/>
    </row>
    <row r="284" spans="2:12" ht="15" customHeight="1">
      <c r="B284" s="65" t="s">
        <v>43</v>
      </c>
      <c r="C284" s="42">
        <v>15.15</v>
      </c>
      <c r="D284" s="40">
        <v>91300</v>
      </c>
      <c r="E284" s="33">
        <f t="shared" si="11"/>
        <v>1383.195</v>
      </c>
      <c r="F284" s="42">
        <v>60</v>
      </c>
      <c r="G284" s="37"/>
      <c r="H284" s="108" t="s">
        <v>409</v>
      </c>
      <c r="I284" s="61">
        <v>4.12</v>
      </c>
      <c r="J284" s="33">
        <f t="shared" si="12"/>
        <v>444.96</v>
      </c>
      <c r="K284" s="153">
        <v>108000</v>
      </c>
      <c r="L284" s="153"/>
    </row>
    <row r="285" spans="2:12" ht="15" customHeight="1">
      <c r="B285" s="109" t="s">
        <v>410</v>
      </c>
      <c r="C285" s="44">
        <v>16.67</v>
      </c>
      <c r="D285" s="40">
        <v>92000</v>
      </c>
      <c r="E285" s="46">
        <f t="shared" si="11"/>
        <v>1533.6400000000003</v>
      </c>
      <c r="F285" s="44">
        <v>70</v>
      </c>
      <c r="G285" s="37"/>
      <c r="H285" s="65" t="s">
        <v>411</v>
      </c>
      <c r="I285" s="61">
        <v>5</v>
      </c>
      <c r="J285" s="33">
        <f t="shared" si="12"/>
        <v>545</v>
      </c>
      <c r="K285" s="153">
        <v>109000</v>
      </c>
      <c r="L285" s="153"/>
    </row>
    <row r="286" spans="2:12" ht="15" customHeight="1">
      <c r="B286" s="110" t="s">
        <v>412</v>
      </c>
      <c r="C286" s="111">
        <v>18.89</v>
      </c>
      <c r="D286" s="40">
        <v>122500</v>
      </c>
      <c r="E286" s="112">
        <f t="shared" si="11"/>
        <v>2314.025</v>
      </c>
      <c r="F286" s="111">
        <v>70</v>
      </c>
      <c r="G286" s="37"/>
      <c r="H286" s="65" t="s">
        <v>413</v>
      </c>
      <c r="I286" s="61">
        <v>6.2</v>
      </c>
      <c r="J286" s="33">
        <f t="shared" si="12"/>
        <v>638.6</v>
      </c>
      <c r="K286" s="153">
        <v>103000</v>
      </c>
      <c r="L286" s="153"/>
    </row>
    <row r="287" spans="2:12" ht="15" customHeight="1">
      <c r="B287" s="65" t="s">
        <v>414</v>
      </c>
      <c r="C287" s="42">
        <v>21.41</v>
      </c>
      <c r="D287" s="40">
        <v>122000</v>
      </c>
      <c r="E287" s="33">
        <f t="shared" si="11"/>
        <v>2612.02</v>
      </c>
      <c r="F287" s="42">
        <v>70</v>
      </c>
      <c r="G287" s="37"/>
      <c r="H287" s="65" t="s">
        <v>415</v>
      </c>
      <c r="I287" s="42">
        <v>7</v>
      </c>
      <c r="J287" s="33">
        <f t="shared" si="12"/>
        <v>721</v>
      </c>
      <c r="K287" s="153">
        <v>103000</v>
      </c>
      <c r="L287" s="153"/>
    </row>
    <row r="288" spans="2:12" ht="15" customHeight="1">
      <c r="B288" s="65" t="s">
        <v>416</v>
      </c>
      <c r="C288" s="42">
        <v>24.75</v>
      </c>
      <c r="D288" s="40">
        <v>122700</v>
      </c>
      <c r="E288" s="33">
        <f t="shared" si="11"/>
        <v>3036.825</v>
      </c>
      <c r="F288" s="42">
        <v>70</v>
      </c>
      <c r="G288" s="37"/>
      <c r="H288" s="65" t="s">
        <v>417</v>
      </c>
      <c r="I288" s="61">
        <v>8.81</v>
      </c>
      <c r="J288" s="33">
        <f t="shared" si="12"/>
        <v>907.43</v>
      </c>
      <c r="K288" s="153">
        <v>103000</v>
      </c>
      <c r="L288" s="153"/>
    </row>
    <row r="289" spans="2:12" ht="15" customHeight="1">
      <c r="B289" s="65" t="s">
        <v>418</v>
      </c>
      <c r="C289" s="42">
        <v>27.78</v>
      </c>
      <c r="D289" s="40">
        <v>122700</v>
      </c>
      <c r="E289" s="33">
        <f t="shared" si="11"/>
        <v>3408.606</v>
      </c>
      <c r="F289" s="42">
        <v>80</v>
      </c>
      <c r="G289" s="37"/>
      <c r="H289" s="65" t="s">
        <v>419</v>
      </c>
      <c r="I289" s="61">
        <v>11.23</v>
      </c>
      <c r="J289" s="33">
        <f t="shared" si="12"/>
        <v>1156.69</v>
      </c>
      <c r="K289" s="153">
        <v>103000</v>
      </c>
      <c r="L289" s="153"/>
    </row>
    <row r="290" spans="2:12" ht="15" customHeight="1">
      <c r="B290" s="65" t="s">
        <v>52</v>
      </c>
      <c r="C290" s="42">
        <v>31.8</v>
      </c>
      <c r="D290" s="40">
        <v>122700</v>
      </c>
      <c r="E290" s="33">
        <f t="shared" si="11"/>
        <v>3901.86</v>
      </c>
      <c r="F290" s="42">
        <v>100</v>
      </c>
      <c r="H290" s="126" t="s">
        <v>420</v>
      </c>
      <c r="I290" s="126"/>
      <c r="J290" s="126"/>
      <c r="K290" s="126"/>
      <c r="L290" s="126"/>
    </row>
    <row r="291" spans="3:12" ht="15" customHeight="1">
      <c r="C291"/>
      <c r="D291"/>
      <c r="E291"/>
      <c r="G291" s="113"/>
      <c r="H291" s="126"/>
      <c r="I291" s="126"/>
      <c r="J291" s="126"/>
      <c r="K291" s="126"/>
      <c r="L291" s="126"/>
    </row>
    <row r="292" spans="2:12" ht="15" customHeight="1">
      <c r="B292" s="202" t="s">
        <v>421</v>
      </c>
      <c r="C292" s="202"/>
      <c r="D292" s="202"/>
      <c r="E292" s="202"/>
      <c r="F292" s="202"/>
      <c r="H292" s="130" t="s">
        <v>8</v>
      </c>
      <c r="I292" s="130" t="s">
        <v>9</v>
      </c>
      <c r="J292" s="130" t="s">
        <v>38</v>
      </c>
      <c r="K292" s="129" t="s">
        <v>422</v>
      </c>
      <c r="L292" s="130" t="s">
        <v>12</v>
      </c>
    </row>
    <row r="293" spans="2:12" ht="15" customHeight="1">
      <c r="B293" s="202"/>
      <c r="C293" s="202"/>
      <c r="D293" s="202"/>
      <c r="E293" s="202"/>
      <c r="F293" s="202"/>
      <c r="H293" s="130"/>
      <c r="I293" s="130"/>
      <c r="J293" s="130"/>
      <c r="K293" s="130"/>
      <c r="L293" s="130"/>
    </row>
    <row r="294" spans="2:12" ht="15" customHeight="1">
      <c r="B294" s="130" t="s">
        <v>8</v>
      </c>
      <c r="C294" s="130" t="s">
        <v>9</v>
      </c>
      <c r="D294" s="130" t="s">
        <v>38</v>
      </c>
      <c r="E294" s="129" t="s">
        <v>14</v>
      </c>
      <c r="F294" s="130" t="s">
        <v>12</v>
      </c>
      <c r="H294" s="69" t="s">
        <v>423</v>
      </c>
      <c r="I294" s="33">
        <v>0.65</v>
      </c>
      <c r="J294" s="34">
        <v>89900</v>
      </c>
      <c r="K294" s="33">
        <f>I294*J294/1000</f>
        <v>58.435</v>
      </c>
      <c r="L294" s="33">
        <v>10</v>
      </c>
    </row>
    <row r="295" spans="2:12" ht="15" customHeight="1">
      <c r="B295" s="130"/>
      <c r="C295" s="130"/>
      <c r="D295" s="130"/>
      <c r="E295" s="129"/>
      <c r="F295" s="129"/>
      <c r="H295" s="69" t="s">
        <v>424</v>
      </c>
      <c r="I295" s="33">
        <v>0.88</v>
      </c>
      <c r="J295" s="34">
        <v>86000</v>
      </c>
      <c r="K295" s="33">
        <f>I295*J295/1000</f>
        <v>75.68</v>
      </c>
      <c r="L295" s="33">
        <v>10</v>
      </c>
    </row>
    <row r="296" spans="2:12" ht="15" customHeight="1">
      <c r="B296" s="66" t="s">
        <v>425</v>
      </c>
      <c r="C296" s="33">
        <v>5.81</v>
      </c>
      <c r="D296" s="34">
        <v>90000</v>
      </c>
      <c r="E296" s="33">
        <f>C296*D296/1000</f>
        <v>522.9</v>
      </c>
      <c r="F296" s="33">
        <v>35</v>
      </c>
      <c r="H296" s="69" t="s">
        <v>426</v>
      </c>
      <c r="I296" s="33">
        <v>0.99</v>
      </c>
      <c r="J296" s="34">
        <v>87900</v>
      </c>
      <c r="K296" s="33">
        <f>I296*J296/1000</f>
        <v>87.021</v>
      </c>
      <c r="L296" s="33">
        <v>10</v>
      </c>
    </row>
    <row r="297" spans="2:12" ht="15" customHeight="1">
      <c r="B297" s="66" t="s">
        <v>182</v>
      </c>
      <c r="C297" s="33">
        <v>4.67</v>
      </c>
      <c r="D297" s="34">
        <v>90000</v>
      </c>
      <c r="E297" s="33">
        <f>C297*D297/1000</f>
        <v>420.3</v>
      </c>
      <c r="F297" s="33">
        <v>35</v>
      </c>
      <c r="H297" s="69" t="s">
        <v>427</v>
      </c>
      <c r="I297" s="33">
        <v>1.3</v>
      </c>
      <c r="J297" s="34">
        <v>83000</v>
      </c>
      <c r="K297" s="33">
        <f>I297*J297/1000</f>
        <v>107.9</v>
      </c>
      <c r="L297" s="33">
        <v>10</v>
      </c>
    </row>
    <row r="298" spans="2:12" ht="15" customHeight="1">
      <c r="B298" s="66" t="s">
        <v>428</v>
      </c>
      <c r="C298" s="33">
        <v>7.3</v>
      </c>
      <c r="D298" s="34">
        <v>90000</v>
      </c>
      <c r="E298" s="33">
        <f>C298*D298/1000</f>
        <v>657</v>
      </c>
      <c r="F298" s="33">
        <v>40</v>
      </c>
      <c r="H298" s="69" t="s">
        <v>429</v>
      </c>
      <c r="I298" s="33">
        <v>2</v>
      </c>
      <c r="J298" s="34">
        <v>85500</v>
      </c>
      <c r="K298" s="33">
        <f>I298*J298/1000</f>
        <v>171</v>
      </c>
      <c r="L298" s="33">
        <v>10</v>
      </c>
    </row>
    <row r="299" spans="2:6" ht="15" customHeight="1">
      <c r="B299" s="66" t="s">
        <v>430</v>
      </c>
      <c r="C299" s="33">
        <v>9.5</v>
      </c>
      <c r="D299" s="34">
        <v>90000</v>
      </c>
      <c r="E299" s="33">
        <f>C299*D299/1000</f>
        <v>855</v>
      </c>
      <c r="F299" s="33">
        <v>45</v>
      </c>
    </row>
    <row r="300" spans="2:6" ht="15" customHeight="1">
      <c r="B300" s="66" t="s">
        <v>431</v>
      </c>
      <c r="C300" s="33">
        <v>11.85</v>
      </c>
      <c r="D300" s="34">
        <v>90000</v>
      </c>
      <c r="E300" s="33">
        <f>C300*D300/1000</f>
        <v>1066.5</v>
      </c>
      <c r="F300" s="33">
        <v>50</v>
      </c>
    </row>
    <row r="301" spans="2:12" ht="12.75" customHeight="1" hidden="1">
      <c r="B301" s="66"/>
      <c r="C301" s="33"/>
      <c r="D301" s="34"/>
      <c r="E301" s="33"/>
      <c r="F301" s="33"/>
      <c r="H301" s="104"/>
      <c r="I301" s="93"/>
      <c r="J301" s="113"/>
      <c r="K301" s="51"/>
      <c r="L301" s="103"/>
    </row>
    <row r="302" spans="2:12" ht="12.75" customHeight="1" hidden="1">
      <c r="B302" s="66"/>
      <c r="C302" s="33"/>
      <c r="D302" s="34"/>
      <c r="E302" s="33"/>
      <c r="F302" s="33"/>
      <c r="H302" s="54"/>
      <c r="I302" s="114"/>
      <c r="J302" s="114"/>
      <c r="K302" s="51"/>
      <c r="L302" s="115"/>
    </row>
    <row r="303" spans="2:12" ht="18.75" customHeight="1">
      <c r="B303" s="126" t="s">
        <v>432</v>
      </c>
      <c r="C303" s="126"/>
      <c r="D303" s="126"/>
      <c r="E303" s="126"/>
      <c r="F303" s="126"/>
      <c r="H303" s="126" t="s">
        <v>433</v>
      </c>
      <c r="I303" s="126"/>
      <c r="J303" s="126"/>
      <c r="K303" s="126"/>
      <c r="L303" s="126"/>
    </row>
    <row r="304" spans="2:12" ht="20.25" customHeight="1">
      <c r="B304" s="126"/>
      <c r="C304" s="126"/>
      <c r="D304" s="126"/>
      <c r="E304" s="126"/>
      <c r="F304" s="126"/>
      <c r="H304" s="130" t="s">
        <v>8</v>
      </c>
      <c r="I304" s="130"/>
      <c r="J304" s="130"/>
      <c r="K304" s="130" t="s">
        <v>434</v>
      </c>
      <c r="L304" s="130"/>
    </row>
    <row r="305" spans="2:12" ht="16.5" customHeight="1">
      <c r="B305" s="130" t="s">
        <v>217</v>
      </c>
      <c r="C305" s="136" t="s">
        <v>435</v>
      </c>
      <c r="D305" s="136"/>
      <c r="E305" s="136" t="s">
        <v>436</v>
      </c>
      <c r="F305" s="136"/>
      <c r="H305" s="203" t="s">
        <v>437</v>
      </c>
      <c r="I305" s="203"/>
      <c r="J305" s="203"/>
      <c r="K305" s="173">
        <v>33</v>
      </c>
      <c r="L305" s="173"/>
    </row>
    <row r="306" spans="2:12" ht="20.25" customHeight="1">
      <c r="B306" s="130"/>
      <c r="C306" s="130"/>
      <c r="D306" s="136"/>
      <c r="E306" s="136"/>
      <c r="F306" s="136"/>
      <c r="H306" s="203" t="s">
        <v>438</v>
      </c>
      <c r="I306" s="203"/>
      <c r="J306" s="203"/>
      <c r="K306" s="173">
        <v>39</v>
      </c>
      <c r="L306" s="173"/>
    </row>
    <row r="307" spans="2:12" ht="21.75" customHeight="1">
      <c r="B307" s="69" t="s">
        <v>439</v>
      </c>
      <c r="C307" s="158" t="s">
        <v>440</v>
      </c>
      <c r="D307" s="158"/>
      <c r="E307" s="174">
        <v>90</v>
      </c>
      <c r="F307" s="174"/>
      <c r="H307" s="203" t="s">
        <v>441</v>
      </c>
      <c r="I307" s="203"/>
      <c r="J307" s="203"/>
      <c r="K307" s="173">
        <v>61</v>
      </c>
      <c r="L307" s="173"/>
    </row>
    <row r="308" spans="2:12" ht="19.5" customHeight="1">
      <c r="B308" s="69" t="s">
        <v>442</v>
      </c>
      <c r="C308" s="158" t="s">
        <v>440</v>
      </c>
      <c r="D308" s="158"/>
      <c r="E308" s="174">
        <v>165</v>
      </c>
      <c r="F308" s="174"/>
      <c r="H308" s="203" t="s">
        <v>443</v>
      </c>
      <c r="I308" s="203"/>
      <c r="J308" s="203"/>
      <c r="K308" s="173">
        <v>83</v>
      </c>
      <c r="L308" s="173"/>
    </row>
    <row r="309" spans="2:12" ht="20.25" customHeight="1">
      <c r="B309" s="69" t="s">
        <v>444</v>
      </c>
      <c r="C309" s="158" t="s">
        <v>440</v>
      </c>
      <c r="D309" s="158"/>
      <c r="E309" s="174">
        <v>250</v>
      </c>
      <c r="F309" s="174"/>
      <c r="H309" s="203" t="s">
        <v>445</v>
      </c>
      <c r="I309" s="203"/>
      <c r="J309" s="203"/>
      <c r="K309" s="173">
        <v>94</v>
      </c>
      <c r="L309" s="173"/>
    </row>
    <row r="310" spans="2:12" ht="18.75" customHeight="1">
      <c r="B310" s="69" t="s">
        <v>446</v>
      </c>
      <c r="C310" s="158" t="s">
        <v>447</v>
      </c>
      <c r="D310" s="158"/>
      <c r="E310" s="174">
        <v>345</v>
      </c>
      <c r="F310" s="174"/>
      <c r="H310" s="203" t="s">
        <v>448</v>
      </c>
      <c r="I310" s="203"/>
      <c r="J310" s="203"/>
      <c r="K310" s="173">
        <v>134</v>
      </c>
      <c r="L310" s="173"/>
    </row>
    <row r="311" spans="2:12" ht="19.5" customHeight="1">
      <c r="B311" s="69" t="s">
        <v>449</v>
      </c>
      <c r="C311" s="158" t="s">
        <v>450</v>
      </c>
      <c r="D311" s="158"/>
      <c r="E311" s="174">
        <v>650</v>
      </c>
      <c r="F311" s="174"/>
      <c r="H311" s="203" t="s">
        <v>451</v>
      </c>
      <c r="I311" s="203"/>
      <c r="J311" s="203"/>
      <c r="K311" s="173">
        <v>275</v>
      </c>
      <c r="L311" s="173"/>
    </row>
    <row r="312" spans="2:12" ht="22.5" customHeight="1">
      <c r="B312" s="66" t="s">
        <v>442</v>
      </c>
      <c r="C312" s="158" t="s">
        <v>450</v>
      </c>
      <c r="D312" s="158"/>
      <c r="E312" s="174">
        <v>950</v>
      </c>
      <c r="F312" s="174"/>
      <c r="H312" s="203" t="s">
        <v>452</v>
      </c>
      <c r="I312" s="203"/>
      <c r="J312" s="203"/>
      <c r="K312" s="173">
        <v>375</v>
      </c>
      <c r="L312" s="173"/>
    </row>
    <row r="313" spans="2:12" ht="20.25" customHeight="1">
      <c r="B313" s="66" t="s">
        <v>453</v>
      </c>
      <c r="C313" s="158" t="s">
        <v>450</v>
      </c>
      <c r="D313" s="158"/>
      <c r="E313" s="174">
        <v>1560</v>
      </c>
      <c r="F313" s="174"/>
      <c r="H313" s="203" t="s">
        <v>454</v>
      </c>
      <c r="I313" s="203"/>
      <c r="J313" s="203"/>
      <c r="K313" s="173">
        <v>445</v>
      </c>
      <c r="L313" s="173"/>
    </row>
    <row r="314" spans="2:12" ht="18.75" customHeight="1">
      <c r="B314" s="66" t="s">
        <v>455</v>
      </c>
      <c r="C314" s="158" t="s">
        <v>450</v>
      </c>
      <c r="D314" s="158"/>
      <c r="E314" s="174">
        <v>2115</v>
      </c>
      <c r="F314" s="174"/>
      <c r="H314" s="203" t="s">
        <v>456</v>
      </c>
      <c r="I314" s="203"/>
      <c r="J314" s="203"/>
      <c r="K314" s="173">
        <v>685</v>
      </c>
      <c r="L314" s="173"/>
    </row>
    <row r="315" spans="2:12" ht="19.5" customHeight="1">
      <c r="B315" s="69" t="s">
        <v>457</v>
      </c>
      <c r="C315" s="158" t="s">
        <v>458</v>
      </c>
      <c r="D315" s="158"/>
      <c r="E315" s="174">
        <v>1500</v>
      </c>
      <c r="F315" s="174"/>
      <c r="H315" s="203" t="s">
        <v>459</v>
      </c>
      <c r="I315" s="203"/>
      <c r="J315" s="203"/>
      <c r="K315" s="173">
        <v>1155</v>
      </c>
      <c r="L315" s="173"/>
    </row>
    <row r="316" spans="2:12" ht="20.25" customHeight="1">
      <c r="B316" s="69"/>
      <c r="C316" s="158"/>
      <c r="D316" s="158"/>
      <c r="E316" s="174" t="s">
        <v>460</v>
      </c>
      <c r="F316" s="174"/>
      <c r="H316" s="204" t="s">
        <v>461</v>
      </c>
      <c r="I316" s="204"/>
      <c r="J316" s="204"/>
      <c r="K316" s="177">
        <v>1815</v>
      </c>
      <c r="L316" s="177"/>
    </row>
    <row r="317" spans="2:12" ht="22.5" customHeight="1">
      <c r="B317" s="66"/>
      <c r="C317" s="158"/>
      <c r="D317" s="158"/>
      <c r="E317" s="205"/>
      <c r="F317" s="205">
        <v>115</v>
      </c>
      <c r="H317" s="204" t="s">
        <v>462</v>
      </c>
      <c r="I317" s="204"/>
      <c r="J317" s="204"/>
      <c r="K317" s="177">
        <v>4600</v>
      </c>
      <c r="L317" s="177"/>
    </row>
    <row r="318" spans="2:12" ht="18.75" customHeight="1">
      <c r="B318" s="126"/>
      <c r="C318" s="126"/>
      <c r="D318" s="126"/>
      <c r="E318" s="126"/>
      <c r="F318" s="126"/>
      <c r="H318" s="204" t="s">
        <v>463</v>
      </c>
      <c r="I318" s="204"/>
      <c r="J318" s="204"/>
      <c r="K318" s="177"/>
      <c r="L318" s="177"/>
    </row>
    <row r="319" spans="2:12" ht="18.75" customHeight="1">
      <c r="B319" s="126"/>
      <c r="C319" s="126"/>
      <c r="D319" s="126"/>
      <c r="E319" s="126"/>
      <c r="F319" s="126"/>
      <c r="H319" s="206"/>
      <c r="I319" s="206"/>
      <c r="J319" s="206"/>
      <c r="K319" s="178"/>
      <c r="L319" s="178"/>
    </row>
    <row r="320" spans="2:12" ht="15" customHeight="1">
      <c r="B320" s="68"/>
      <c r="C320" s="51"/>
      <c r="D320" s="116"/>
      <c r="E320" s="207"/>
      <c r="F320" s="207"/>
      <c r="H320" s="206"/>
      <c r="I320" s="206"/>
      <c r="J320" s="206"/>
      <c r="K320" s="178"/>
      <c r="L320" s="178"/>
    </row>
    <row r="321" spans="2:12" ht="15" customHeight="1">
      <c r="B321" s="208"/>
      <c r="C321" s="208"/>
      <c r="D321" s="208"/>
      <c r="E321" s="200"/>
      <c r="F321" s="200"/>
      <c r="H321" s="209"/>
      <c r="I321" s="209"/>
      <c r="J321" s="209"/>
      <c r="K321" s="210"/>
      <c r="L321" s="209"/>
    </row>
    <row r="322" spans="2:12" ht="15" customHeight="1">
      <c r="B322" s="208"/>
      <c r="C322" s="208"/>
      <c r="D322" s="208"/>
      <c r="E322" s="200"/>
      <c r="F322" s="200"/>
      <c r="G322" s="56"/>
      <c r="H322" s="209"/>
      <c r="I322" s="209"/>
      <c r="J322" s="209"/>
      <c r="K322" s="209"/>
      <c r="L322" s="209"/>
    </row>
    <row r="323" spans="2:12" ht="15" customHeight="1">
      <c r="B323" s="208"/>
      <c r="C323" s="208"/>
      <c r="D323" s="208"/>
      <c r="E323" s="200"/>
      <c r="F323" s="200"/>
      <c r="G323" s="56"/>
      <c r="H323" s="209"/>
      <c r="I323" s="209"/>
      <c r="J323" s="209"/>
      <c r="K323" s="210"/>
      <c r="L323" s="209"/>
    </row>
    <row r="324" spans="2:12" ht="15" customHeight="1">
      <c r="B324" s="162"/>
      <c r="C324" s="162"/>
      <c r="D324" s="162"/>
      <c r="E324" s="162"/>
      <c r="F324" s="162"/>
      <c r="G324" s="56"/>
      <c r="H324" s="209"/>
      <c r="I324" s="209"/>
      <c r="J324" s="209"/>
      <c r="K324" s="209"/>
      <c r="L324" s="209"/>
    </row>
    <row r="325" spans="2:12" ht="12.75" customHeight="1" hidden="1">
      <c r="B325" s="162"/>
      <c r="C325" s="162"/>
      <c r="D325" s="162"/>
      <c r="E325" s="162"/>
      <c r="F325" s="162"/>
      <c r="G325" s="56"/>
      <c r="H325" s="14"/>
      <c r="I325" s="14"/>
      <c r="J325" s="14"/>
      <c r="K325" s="14"/>
      <c r="L325" s="14"/>
    </row>
    <row r="326" spans="2:12" ht="12.75" customHeight="1" hidden="1">
      <c r="B326" s="68"/>
      <c r="C326" s="180"/>
      <c r="D326" s="180"/>
      <c r="E326" s="207"/>
      <c r="F326" s="207"/>
      <c r="G326" s="56"/>
      <c r="H326" s="68"/>
      <c r="I326" s="51"/>
      <c r="J326" s="113"/>
      <c r="K326" s="51"/>
      <c r="L326" s="51"/>
    </row>
    <row r="327" spans="2:12" ht="12.75" customHeight="1" hidden="1">
      <c r="B327" s="68"/>
      <c r="C327" s="180"/>
      <c r="D327" s="180"/>
      <c r="E327" s="207"/>
      <c r="F327" s="207"/>
      <c r="G327" s="56"/>
      <c r="H327" s="68"/>
      <c r="I327" s="51"/>
      <c r="J327" s="113"/>
      <c r="K327" s="51"/>
      <c r="L327" s="51"/>
    </row>
    <row r="328" spans="2:12" ht="12.75" customHeight="1" hidden="1">
      <c r="B328" s="68"/>
      <c r="C328" s="180"/>
      <c r="D328" s="180"/>
      <c r="E328" s="207"/>
      <c r="F328" s="207"/>
      <c r="G328" s="56"/>
      <c r="H328" s="68"/>
      <c r="I328" s="51"/>
      <c r="J328" s="113"/>
      <c r="K328" s="51"/>
      <c r="L328" s="51"/>
    </row>
    <row r="329" spans="2:12" ht="12.75" customHeight="1" hidden="1">
      <c r="B329" s="68"/>
      <c r="C329" s="180"/>
      <c r="D329" s="180"/>
      <c r="E329" s="207"/>
      <c r="F329" s="207"/>
      <c r="G329" s="56"/>
      <c r="H329" s="68"/>
      <c r="I329" s="51"/>
      <c r="J329" s="113"/>
      <c r="K329" s="51"/>
      <c r="L329" s="51"/>
    </row>
    <row r="330" spans="2:12" ht="12.75" customHeight="1" hidden="1">
      <c r="B330" s="68"/>
      <c r="C330" s="180"/>
      <c r="D330" s="180"/>
      <c r="E330" s="207"/>
      <c r="F330" s="207"/>
      <c r="G330" s="56"/>
      <c r="H330" s="104"/>
      <c r="I330" s="93"/>
      <c r="J330" s="93"/>
      <c r="K330" s="51"/>
      <c r="L330" s="103"/>
    </row>
    <row r="331" spans="2:12" ht="12.75" customHeight="1" hidden="1">
      <c r="B331" s="211"/>
      <c r="C331" s="180"/>
      <c r="D331" s="180"/>
      <c r="E331" s="207"/>
      <c r="F331" s="207"/>
      <c r="H331" s="54"/>
      <c r="I331" s="114"/>
      <c r="J331" s="114"/>
      <c r="K331" s="51"/>
      <c r="L331" s="115"/>
    </row>
    <row r="332" spans="2:6" ht="12.75" customHeight="1" hidden="1">
      <c r="B332" s="211"/>
      <c r="C332" s="180"/>
      <c r="D332" s="180"/>
      <c r="E332" s="207"/>
      <c r="F332" s="207"/>
    </row>
    <row r="333" ht="12.75" customHeight="1" hidden="1"/>
    <row r="334" spans="2:12" ht="12.75" customHeight="1" hidden="1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 ht="12.75" customHeight="1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22" s="118" customFormat="1" ht="13.5" customHeight="1">
      <c r="B336" s="212" t="s">
        <v>464</v>
      </c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  <c r="M336"/>
      <c r="N336"/>
      <c r="O336"/>
      <c r="P336"/>
      <c r="Q336"/>
      <c r="R336"/>
      <c r="S336"/>
      <c r="T336"/>
      <c r="U336"/>
      <c r="V336"/>
    </row>
    <row r="337" spans="2:22" s="118" customFormat="1" ht="12.75" customHeight="1">
      <c r="B337" s="119" t="s">
        <v>465</v>
      </c>
      <c r="C337" s="120"/>
      <c r="D337" s="120"/>
      <c r="E337" s="120"/>
      <c r="F337" s="119"/>
      <c r="G337" s="119"/>
      <c r="M337"/>
      <c r="N337"/>
      <c r="O337"/>
      <c r="P337"/>
      <c r="Q337"/>
      <c r="R337"/>
      <c r="S337"/>
      <c r="T337"/>
      <c r="U337"/>
      <c r="V337"/>
    </row>
    <row r="338" spans="2:22" s="118" customFormat="1" ht="12.75" customHeight="1">
      <c r="B338" s="119" t="s">
        <v>466</v>
      </c>
      <c r="C338" s="120"/>
      <c r="D338" s="120"/>
      <c r="E338" s="120"/>
      <c r="F338" s="119"/>
      <c r="G338" s="119"/>
      <c r="M338"/>
      <c r="N338"/>
      <c r="O338"/>
      <c r="P338"/>
      <c r="Q338"/>
      <c r="R338"/>
      <c r="S338"/>
      <c r="T338"/>
      <c r="U338"/>
      <c r="V338"/>
    </row>
    <row r="339" spans="2:22" s="118" customFormat="1" ht="12.75" customHeight="1">
      <c r="B339" s="119" t="s">
        <v>467</v>
      </c>
      <c r="C339" s="120"/>
      <c r="D339" s="120"/>
      <c r="E339" s="120"/>
      <c r="F339" s="119"/>
      <c r="G339" s="119"/>
      <c r="M339"/>
      <c r="N339"/>
      <c r="O339"/>
      <c r="P339"/>
      <c r="Q339"/>
      <c r="R339"/>
      <c r="S339"/>
      <c r="T339"/>
      <c r="U339"/>
      <c r="V339"/>
    </row>
    <row r="340" spans="2:22" s="118" customFormat="1" ht="12.75" customHeight="1">
      <c r="B340" s="119" t="s">
        <v>468</v>
      </c>
      <c r="C340" s="120"/>
      <c r="D340" s="120"/>
      <c r="E340" s="120"/>
      <c r="F340" s="119"/>
      <c r="G340" s="119"/>
      <c r="M340"/>
      <c r="N340"/>
      <c r="O340"/>
      <c r="P340"/>
      <c r="Q340"/>
      <c r="R340"/>
      <c r="S340"/>
      <c r="T340"/>
      <c r="U340"/>
      <c r="V340"/>
    </row>
    <row r="341" spans="2:22" s="118" customFormat="1" ht="12.75" customHeight="1">
      <c r="B341" s="119" t="s">
        <v>469</v>
      </c>
      <c r="C341" s="120"/>
      <c r="D341" s="120"/>
      <c r="E341" s="120"/>
      <c r="F341" s="119"/>
      <c r="G341" s="119"/>
      <c r="M341"/>
      <c r="N341"/>
      <c r="O341"/>
      <c r="P341"/>
      <c r="Q341"/>
      <c r="R341"/>
      <c r="S341"/>
      <c r="T341"/>
      <c r="U341"/>
      <c r="V341"/>
    </row>
    <row r="342" spans="2:22" s="118" customFormat="1" ht="12.75" customHeight="1">
      <c r="B342" s="119" t="s">
        <v>470</v>
      </c>
      <c r="C342" s="120"/>
      <c r="D342" s="120"/>
      <c r="E342" s="120"/>
      <c r="F342" s="119"/>
      <c r="G342" s="119"/>
      <c r="M342"/>
      <c r="N342"/>
      <c r="O342"/>
      <c r="P342"/>
      <c r="Q342"/>
      <c r="R342"/>
      <c r="S342"/>
      <c r="T342"/>
      <c r="U342"/>
      <c r="V342"/>
    </row>
    <row r="343" spans="2:22" s="118" customFormat="1" ht="12.75" customHeight="1">
      <c r="B343" s="119" t="s">
        <v>471</v>
      </c>
      <c r="C343" s="120"/>
      <c r="D343" s="120"/>
      <c r="E343" s="120"/>
      <c r="F343" s="119"/>
      <c r="G343" s="119"/>
      <c r="M343"/>
      <c r="N343"/>
      <c r="O343"/>
      <c r="P343"/>
      <c r="Q343"/>
      <c r="R343"/>
      <c r="S343"/>
      <c r="T343"/>
      <c r="U343"/>
      <c r="V343"/>
    </row>
    <row r="344" spans="2:22" s="118" customFormat="1" ht="12.75" customHeight="1">
      <c r="B344" s="119" t="s">
        <v>472</v>
      </c>
      <c r="C344" s="120"/>
      <c r="D344" s="120"/>
      <c r="E344" s="120"/>
      <c r="F344" s="119"/>
      <c r="G344" s="119"/>
      <c r="M344"/>
      <c r="N344"/>
      <c r="O344"/>
      <c r="P344"/>
      <c r="Q344"/>
      <c r="R344"/>
      <c r="S344"/>
      <c r="T344"/>
      <c r="U344"/>
      <c r="V344"/>
    </row>
    <row r="345" spans="2:22" s="118" customFormat="1" ht="12.75" customHeight="1">
      <c r="B345" s="119" t="s">
        <v>473</v>
      </c>
      <c r="C345" s="120"/>
      <c r="D345" s="120"/>
      <c r="E345" s="120"/>
      <c r="F345" s="119"/>
      <c r="G345" s="119"/>
      <c r="M345"/>
      <c r="N345"/>
      <c r="O345"/>
      <c r="P345"/>
      <c r="Q345"/>
      <c r="R345"/>
      <c r="S345"/>
      <c r="T345"/>
      <c r="U345"/>
      <c r="V345"/>
    </row>
    <row r="346" spans="2:22" s="118" customFormat="1" ht="12.75" customHeight="1">
      <c r="B346" s="119" t="s">
        <v>474</v>
      </c>
      <c r="C346" s="120"/>
      <c r="D346" s="120"/>
      <c r="E346" s="120"/>
      <c r="F346" s="119"/>
      <c r="G346" s="119"/>
      <c r="M346"/>
      <c r="N346"/>
      <c r="O346"/>
      <c r="P346"/>
      <c r="Q346"/>
      <c r="R346"/>
      <c r="S346"/>
      <c r="T346"/>
      <c r="U346"/>
      <c r="V346"/>
    </row>
    <row r="347" spans="2:22" s="118" customFormat="1" ht="12.75" customHeight="1">
      <c r="B347" s="119"/>
      <c r="C347" s="120" t="s">
        <v>475</v>
      </c>
      <c r="D347" s="120"/>
      <c r="E347" s="120"/>
      <c r="F347" s="119"/>
      <c r="G347" s="119"/>
      <c r="M347"/>
      <c r="N347"/>
      <c r="O347"/>
      <c r="P347"/>
      <c r="Q347"/>
      <c r="R347"/>
      <c r="S347"/>
      <c r="T347"/>
      <c r="U347"/>
      <c r="V347"/>
    </row>
    <row r="348" spans="2:22" s="118" customFormat="1" ht="12.75" customHeight="1">
      <c r="B348" s="119"/>
      <c r="C348" s="120" t="s">
        <v>476</v>
      </c>
      <c r="D348" s="120"/>
      <c r="E348" s="120"/>
      <c r="F348" s="119"/>
      <c r="G348" s="119"/>
      <c r="M348"/>
      <c r="N348"/>
      <c r="O348"/>
      <c r="P348"/>
      <c r="Q348"/>
      <c r="R348"/>
      <c r="S348"/>
      <c r="T348"/>
      <c r="U348"/>
      <c r="V348"/>
    </row>
    <row r="349" spans="2:22" s="118" customFormat="1" ht="12.75" customHeight="1">
      <c r="B349" s="119"/>
      <c r="C349" s="120" t="s">
        <v>477</v>
      </c>
      <c r="D349" s="120"/>
      <c r="E349" s="120"/>
      <c r="F349" s="119"/>
      <c r="G349" s="119"/>
      <c r="M349"/>
      <c r="N349"/>
      <c r="O349"/>
      <c r="P349"/>
      <c r="Q349"/>
      <c r="R349"/>
      <c r="S349"/>
      <c r="T349"/>
      <c r="U349"/>
      <c r="V349"/>
    </row>
    <row r="350" spans="2:22" s="118" customFormat="1" ht="12.75" customHeight="1">
      <c r="B350" s="119" t="s">
        <v>478</v>
      </c>
      <c r="C350" s="120"/>
      <c r="D350" s="120"/>
      <c r="E350" s="120"/>
      <c r="F350" s="119"/>
      <c r="G350" s="119"/>
      <c r="M350"/>
      <c r="N350"/>
      <c r="O350"/>
      <c r="P350"/>
      <c r="Q350"/>
      <c r="R350"/>
      <c r="S350"/>
      <c r="T350"/>
      <c r="U350"/>
      <c r="V350"/>
    </row>
    <row r="351" spans="2:22" s="118" customFormat="1" ht="12.75" customHeight="1">
      <c r="B351" s="119" t="s">
        <v>479</v>
      </c>
      <c r="C351" s="120"/>
      <c r="D351" s="120"/>
      <c r="E351" s="120"/>
      <c r="F351" s="119"/>
      <c r="G351" s="119"/>
      <c r="M351"/>
      <c r="N351"/>
      <c r="O351"/>
      <c r="P351"/>
      <c r="Q351"/>
      <c r="R351"/>
      <c r="S351"/>
      <c r="T351"/>
      <c r="U351"/>
      <c r="V351"/>
    </row>
    <row r="352" spans="2:12" ht="13.5" customHeight="1">
      <c r="B352" s="213" t="s">
        <v>480</v>
      </c>
      <c r="C352" s="213"/>
      <c r="D352" s="213"/>
      <c r="E352" s="213"/>
      <c r="F352" s="213"/>
      <c r="G352" s="213"/>
      <c r="H352" s="213"/>
      <c r="I352" s="213"/>
      <c r="J352" s="213"/>
      <c r="K352" s="213"/>
      <c r="L352" s="213"/>
    </row>
    <row r="353" spans="2:12" ht="13.5" customHeight="1">
      <c r="B353" s="213" t="s">
        <v>481</v>
      </c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</row>
    <row r="354" spans="2:12" ht="19.5" customHeight="1">
      <c r="B354" s="162" t="s">
        <v>482</v>
      </c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</row>
    <row r="355" spans="2:12" ht="17.25" customHeight="1">
      <c r="B355" s="214" t="s">
        <v>483</v>
      </c>
      <c r="C355" s="214"/>
      <c r="D355" s="214"/>
      <c r="E355" s="214"/>
      <c r="F355" s="214"/>
      <c r="G355" s="214"/>
      <c r="H355" s="214"/>
      <c r="I355" s="214"/>
      <c r="J355" s="214"/>
      <c r="K355" s="214"/>
      <c r="L355" s="214"/>
    </row>
    <row r="356" spans="2:12" ht="15.75" customHeight="1">
      <c r="B356" s="215" t="s">
        <v>484</v>
      </c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</row>
    <row r="357" spans="2:12" ht="12.75" customHeight="1">
      <c r="B357" s="216" t="s">
        <v>485</v>
      </c>
      <c r="C357" s="216"/>
      <c r="D357" s="216"/>
      <c r="E357" s="216"/>
      <c r="F357" s="216"/>
      <c r="G357" s="216"/>
      <c r="H357" s="216"/>
      <c r="I357" s="216"/>
      <c r="J357" s="216"/>
      <c r="K357" s="216"/>
      <c r="L357" s="216"/>
    </row>
    <row r="358" spans="2:12" ht="19.5" customHeight="1">
      <c r="B358" s="217" t="s">
        <v>486</v>
      </c>
      <c r="C358" s="217"/>
      <c r="D358" s="217"/>
      <c r="E358" s="217"/>
      <c r="F358" s="217"/>
      <c r="G358" s="217"/>
      <c r="H358" s="217"/>
      <c r="I358" s="217"/>
      <c r="J358" s="217"/>
      <c r="K358" s="217"/>
      <c r="L358" s="217"/>
    </row>
    <row r="359" spans="2:12" ht="18" customHeight="1">
      <c r="B359" s="218" t="s">
        <v>487</v>
      </c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</row>
    <row r="360" spans="2:12" ht="12.75" customHeight="1">
      <c r="B360" s="216" t="s">
        <v>488</v>
      </c>
      <c r="C360" s="216"/>
      <c r="D360" s="216"/>
      <c r="E360" s="216"/>
      <c r="F360" s="216"/>
      <c r="G360" s="216"/>
      <c r="H360" s="216"/>
      <c r="I360" s="216"/>
      <c r="J360" s="216"/>
      <c r="K360" s="216"/>
      <c r="L360" s="216"/>
    </row>
    <row r="361" spans="2:12" ht="15.75" customHeight="1">
      <c r="B361" s="219" t="s">
        <v>489</v>
      </c>
      <c r="C361" s="219"/>
      <c r="D361" s="219"/>
      <c r="E361" s="219"/>
      <c r="F361" s="219"/>
      <c r="G361" s="219"/>
      <c r="H361" s="219"/>
      <c r="I361" s="219"/>
      <c r="J361" s="219"/>
      <c r="K361" s="219"/>
      <c r="L361" s="219"/>
    </row>
    <row r="362" spans="2:12" ht="11.25" customHeight="1">
      <c r="B362" s="220" t="s">
        <v>490</v>
      </c>
      <c r="C362" s="220"/>
      <c r="D362" s="220"/>
      <c r="E362" s="220"/>
      <c r="F362" s="220"/>
      <c r="G362" s="220"/>
      <c r="H362" s="220"/>
      <c r="I362" s="220"/>
      <c r="J362" s="220"/>
      <c r="K362" s="220"/>
      <c r="L362" s="220"/>
    </row>
    <row r="363" spans="2:12" ht="12.75" customHeight="1">
      <c r="B363" s="220"/>
      <c r="C363" s="220"/>
      <c r="D363" s="220"/>
      <c r="E363" s="220"/>
      <c r="F363" s="220"/>
      <c r="G363" s="220"/>
      <c r="H363" s="220"/>
      <c r="I363" s="220"/>
      <c r="J363" s="220"/>
      <c r="K363" s="220"/>
      <c r="L363" s="220"/>
    </row>
    <row r="364" spans="2:12" ht="12.75" customHeight="1">
      <c r="B364" s="220"/>
      <c r="C364" s="220"/>
      <c r="D364" s="220"/>
      <c r="E364" s="220"/>
      <c r="F364" s="220"/>
      <c r="G364" s="220"/>
      <c r="H364" s="220"/>
      <c r="I364" s="220"/>
      <c r="J364" s="220"/>
      <c r="K364" s="220"/>
      <c r="L364" s="220"/>
    </row>
    <row r="365" spans="2:12" ht="9.75" customHeight="1">
      <c r="B365" s="220"/>
      <c r="C365" s="220"/>
      <c r="D365" s="220"/>
      <c r="E365" s="220"/>
      <c r="F365" s="220"/>
      <c r="G365" s="220"/>
      <c r="H365" s="220"/>
      <c r="I365" s="220"/>
      <c r="J365" s="220"/>
      <c r="K365" s="220"/>
      <c r="L365" s="220"/>
    </row>
    <row r="366" spans="2:12" ht="12.75" customHeight="1" hidden="1">
      <c r="B366" s="220"/>
      <c r="C366" s="220"/>
      <c r="D366" s="220"/>
      <c r="E366" s="220"/>
      <c r="F366" s="220"/>
      <c r="G366" s="220"/>
      <c r="H366" s="220"/>
      <c r="I366" s="220"/>
      <c r="J366" s="220"/>
      <c r="K366" s="220"/>
      <c r="L366" s="220"/>
    </row>
    <row r="367" ht="20.25" customHeight="1"/>
    <row r="368" ht="20.25" customHeight="1"/>
    <row r="370" ht="18.75" customHeight="1"/>
    <row r="371" ht="23.2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</sheetData>
  <sheetProtection selectLockedCells="1" selectUnlockedCells="1"/>
  <mergeCells count="484">
    <mergeCell ref="B358:L358"/>
    <mergeCell ref="B359:L359"/>
    <mergeCell ref="B360:L360"/>
    <mergeCell ref="B361:L361"/>
    <mergeCell ref="B362:L366"/>
    <mergeCell ref="B352:L352"/>
    <mergeCell ref="B353:L353"/>
    <mergeCell ref="B354:L354"/>
    <mergeCell ref="B355:L355"/>
    <mergeCell ref="B356:L356"/>
    <mergeCell ref="B357:L357"/>
    <mergeCell ref="C330:D330"/>
    <mergeCell ref="E330:F330"/>
    <mergeCell ref="B331:B332"/>
    <mergeCell ref="C331:D332"/>
    <mergeCell ref="E331:F332"/>
    <mergeCell ref="B336:L336"/>
    <mergeCell ref="C327:D327"/>
    <mergeCell ref="E327:F327"/>
    <mergeCell ref="C328:D328"/>
    <mergeCell ref="E328:F328"/>
    <mergeCell ref="C329:D329"/>
    <mergeCell ref="E329:F329"/>
    <mergeCell ref="J323:J324"/>
    <mergeCell ref="K323:K324"/>
    <mergeCell ref="L323:L324"/>
    <mergeCell ref="B324:F325"/>
    <mergeCell ref="C326:D326"/>
    <mergeCell ref="E326:F326"/>
    <mergeCell ref="B322:D322"/>
    <mergeCell ref="E322:F322"/>
    <mergeCell ref="B323:D323"/>
    <mergeCell ref="E323:F323"/>
    <mergeCell ref="H323:H324"/>
    <mergeCell ref="I323:I324"/>
    <mergeCell ref="E320:F320"/>
    <mergeCell ref="H320:J320"/>
    <mergeCell ref="K320:L320"/>
    <mergeCell ref="B321:D321"/>
    <mergeCell ref="E321:F321"/>
    <mergeCell ref="H321:H322"/>
    <mergeCell ref="I321:I322"/>
    <mergeCell ref="J321:J322"/>
    <mergeCell ref="K321:K322"/>
    <mergeCell ref="L321:L322"/>
    <mergeCell ref="C317:D317"/>
    <mergeCell ref="E317:F317"/>
    <mergeCell ref="H317:J317"/>
    <mergeCell ref="K317:L317"/>
    <mergeCell ref="B318:F319"/>
    <mergeCell ref="H318:J318"/>
    <mergeCell ref="K318:L318"/>
    <mergeCell ref="H319:J319"/>
    <mergeCell ref="K319:L319"/>
    <mergeCell ref="C315:D315"/>
    <mergeCell ref="E315:F315"/>
    <mergeCell ref="H315:J315"/>
    <mergeCell ref="K315:L315"/>
    <mergeCell ref="C316:D316"/>
    <mergeCell ref="E316:F316"/>
    <mergeCell ref="H316:J316"/>
    <mergeCell ref="K316:L316"/>
    <mergeCell ref="C313:D313"/>
    <mergeCell ref="E313:F313"/>
    <mergeCell ref="H313:J313"/>
    <mergeCell ref="K313:L313"/>
    <mergeCell ref="C314:D314"/>
    <mergeCell ref="E314:F314"/>
    <mergeCell ref="H314:J314"/>
    <mergeCell ref="K314:L314"/>
    <mergeCell ref="C311:D311"/>
    <mergeCell ref="E311:F311"/>
    <mergeCell ref="H311:J311"/>
    <mergeCell ref="K311:L311"/>
    <mergeCell ref="C312:D312"/>
    <mergeCell ref="E312:F312"/>
    <mergeCell ref="H312:J312"/>
    <mergeCell ref="K312:L312"/>
    <mergeCell ref="C309:D309"/>
    <mergeCell ref="E309:F309"/>
    <mergeCell ref="H309:J309"/>
    <mergeCell ref="K309:L309"/>
    <mergeCell ref="C310:D310"/>
    <mergeCell ref="E310:F310"/>
    <mergeCell ref="H310:J310"/>
    <mergeCell ref="K310:L310"/>
    <mergeCell ref="C307:D307"/>
    <mergeCell ref="E307:F307"/>
    <mergeCell ref="H307:J307"/>
    <mergeCell ref="K307:L307"/>
    <mergeCell ref="C308:D308"/>
    <mergeCell ref="E308:F308"/>
    <mergeCell ref="H308:J308"/>
    <mergeCell ref="K308:L308"/>
    <mergeCell ref="H303:L303"/>
    <mergeCell ref="H304:J304"/>
    <mergeCell ref="K304:L304"/>
    <mergeCell ref="B305:B306"/>
    <mergeCell ref="C305:D306"/>
    <mergeCell ref="E305:F306"/>
    <mergeCell ref="H305:J305"/>
    <mergeCell ref="K305:L305"/>
    <mergeCell ref="H306:J306"/>
    <mergeCell ref="K306:L306"/>
    <mergeCell ref="B294:B295"/>
    <mergeCell ref="C294:C295"/>
    <mergeCell ref="D294:D295"/>
    <mergeCell ref="E294:E295"/>
    <mergeCell ref="F294:F295"/>
    <mergeCell ref="B303:F304"/>
    <mergeCell ref="K289:L289"/>
    <mergeCell ref="H290:L291"/>
    <mergeCell ref="B292:F293"/>
    <mergeCell ref="H292:H293"/>
    <mergeCell ref="I292:I293"/>
    <mergeCell ref="J292:J293"/>
    <mergeCell ref="K292:K293"/>
    <mergeCell ref="L292:L293"/>
    <mergeCell ref="K283:L283"/>
    <mergeCell ref="K284:L284"/>
    <mergeCell ref="K285:L285"/>
    <mergeCell ref="K286:L286"/>
    <mergeCell ref="K287:L287"/>
    <mergeCell ref="K288:L288"/>
    <mergeCell ref="J277:J278"/>
    <mergeCell ref="K277:L278"/>
    <mergeCell ref="K279:L279"/>
    <mergeCell ref="K280:L280"/>
    <mergeCell ref="K281:L281"/>
    <mergeCell ref="K282:L282"/>
    <mergeCell ref="B267:L271"/>
    <mergeCell ref="B275:F276"/>
    <mergeCell ref="H275:L276"/>
    <mergeCell ref="B277:B278"/>
    <mergeCell ref="C277:C278"/>
    <mergeCell ref="D277:D278"/>
    <mergeCell ref="E277:E278"/>
    <mergeCell ref="F277:F278"/>
    <mergeCell ref="H277:H278"/>
    <mergeCell ref="I277:I278"/>
    <mergeCell ref="C265:D265"/>
    <mergeCell ref="E265:F265"/>
    <mergeCell ref="I265:J265"/>
    <mergeCell ref="K265:L265"/>
    <mergeCell ref="C266:D266"/>
    <mergeCell ref="E266:F266"/>
    <mergeCell ref="I266:J266"/>
    <mergeCell ref="K266:L266"/>
    <mergeCell ref="E262:F262"/>
    <mergeCell ref="I262:J262"/>
    <mergeCell ref="K262:L262"/>
    <mergeCell ref="E264:F264"/>
    <mergeCell ref="I264:J264"/>
    <mergeCell ref="K264:L264"/>
    <mergeCell ref="C260:D260"/>
    <mergeCell ref="E260:F260"/>
    <mergeCell ref="I260:J260"/>
    <mergeCell ref="K260:L260"/>
    <mergeCell ref="I261:J261"/>
    <mergeCell ref="K261:L261"/>
    <mergeCell ref="C258:D258"/>
    <mergeCell ref="E258:F258"/>
    <mergeCell ref="H258:L258"/>
    <mergeCell ref="B259:F259"/>
    <mergeCell ref="I259:J259"/>
    <mergeCell ref="K259:L259"/>
    <mergeCell ref="E255:F255"/>
    <mergeCell ref="I255:J255"/>
    <mergeCell ref="K255:L255"/>
    <mergeCell ref="I256:J256"/>
    <mergeCell ref="K256:L256"/>
    <mergeCell ref="B257:F257"/>
    <mergeCell ref="E252:F252"/>
    <mergeCell ref="E253:F253"/>
    <mergeCell ref="I253:J253"/>
    <mergeCell ref="K253:L253"/>
    <mergeCell ref="E254:F254"/>
    <mergeCell ref="I254:J254"/>
    <mergeCell ref="K254:L254"/>
    <mergeCell ref="E249:F249"/>
    <mergeCell ref="E250:F250"/>
    <mergeCell ref="H250:H251"/>
    <mergeCell ref="I250:J251"/>
    <mergeCell ref="K250:L251"/>
    <mergeCell ref="E251:F251"/>
    <mergeCell ref="I241:J241"/>
    <mergeCell ref="I242:J242"/>
    <mergeCell ref="I244:J244"/>
    <mergeCell ref="B245:F246"/>
    <mergeCell ref="E247:F247"/>
    <mergeCell ref="H247:L248"/>
    <mergeCell ref="E248:F248"/>
    <mergeCell ref="C239:D239"/>
    <mergeCell ref="E239:F239"/>
    <mergeCell ref="I239:J239"/>
    <mergeCell ref="C240:D240"/>
    <mergeCell ref="E240:F240"/>
    <mergeCell ref="I240:J240"/>
    <mergeCell ref="C237:D237"/>
    <mergeCell ref="E237:F237"/>
    <mergeCell ref="I237:J237"/>
    <mergeCell ref="C238:D238"/>
    <mergeCell ref="E238:F238"/>
    <mergeCell ref="I238:J238"/>
    <mergeCell ref="C235:D235"/>
    <mergeCell ref="E235:F235"/>
    <mergeCell ref="I235:J235"/>
    <mergeCell ref="C236:D236"/>
    <mergeCell ref="E236:F236"/>
    <mergeCell ref="I236:J236"/>
    <mergeCell ref="C233:D233"/>
    <mergeCell ref="E233:F233"/>
    <mergeCell ref="I233:J233"/>
    <mergeCell ref="C234:D234"/>
    <mergeCell ref="E234:F234"/>
    <mergeCell ref="I234:J234"/>
    <mergeCell ref="C231:D231"/>
    <mergeCell ref="E231:F231"/>
    <mergeCell ref="I231:J231"/>
    <mergeCell ref="C232:D232"/>
    <mergeCell ref="E232:F232"/>
    <mergeCell ref="I232:J232"/>
    <mergeCell ref="B229:B230"/>
    <mergeCell ref="C229:D230"/>
    <mergeCell ref="E229:F230"/>
    <mergeCell ref="I229:J229"/>
    <mergeCell ref="K229:L229"/>
    <mergeCell ref="I230:J230"/>
    <mergeCell ref="C226:D226"/>
    <mergeCell ref="E226:F226"/>
    <mergeCell ref="I226:J226"/>
    <mergeCell ref="C227:D227"/>
    <mergeCell ref="E227:F227"/>
    <mergeCell ref="H228:L228"/>
    <mergeCell ref="C224:D224"/>
    <mergeCell ref="E224:F224"/>
    <mergeCell ref="I224:J224"/>
    <mergeCell ref="C225:D225"/>
    <mergeCell ref="E225:F225"/>
    <mergeCell ref="I225:J225"/>
    <mergeCell ref="C222:D222"/>
    <mergeCell ref="E222:F222"/>
    <mergeCell ref="I222:J222"/>
    <mergeCell ref="C223:D223"/>
    <mergeCell ref="E223:F223"/>
    <mergeCell ref="I223:J223"/>
    <mergeCell ref="B211:L213"/>
    <mergeCell ref="B218:B219"/>
    <mergeCell ref="C218:D219"/>
    <mergeCell ref="E218:F219"/>
    <mergeCell ref="H218:L219"/>
    <mergeCell ref="B220:F221"/>
    <mergeCell ref="H220:H221"/>
    <mergeCell ref="I220:J221"/>
    <mergeCell ref="K220:K221"/>
    <mergeCell ref="L220:L221"/>
    <mergeCell ref="E208:F208"/>
    <mergeCell ref="K208:L208"/>
    <mergeCell ref="E209:F209"/>
    <mergeCell ref="K209:L209"/>
    <mergeCell ref="E210:F210"/>
    <mergeCell ref="K210:L210"/>
    <mergeCell ref="E203:F203"/>
    <mergeCell ref="K203:L203"/>
    <mergeCell ref="K204:L204"/>
    <mergeCell ref="K205:L205"/>
    <mergeCell ref="K206:L206"/>
    <mergeCell ref="E207:F207"/>
    <mergeCell ref="K207:L207"/>
    <mergeCell ref="K198:L198"/>
    <mergeCell ref="K199:L199"/>
    <mergeCell ref="B200:F200"/>
    <mergeCell ref="H200:L201"/>
    <mergeCell ref="E201:F201"/>
    <mergeCell ref="E202:F202"/>
    <mergeCell ref="K202:L202"/>
    <mergeCell ref="E195:F195"/>
    <mergeCell ref="K195:L195"/>
    <mergeCell ref="E196:F196"/>
    <mergeCell ref="K196:L196"/>
    <mergeCell ref="E197:F197"/>
    <mergeCell ref="K197:L197"/>
    <mergeCell ref="E192:F192"/>
    <mergeCell ref="K192:L192"/>
    <mergeCell ref="E193:F193"/>
    <mergeCell ref="K193:L193"/>
    <mergeCell ref="E194:F194"/>
    <mergeCell ref="K194:L194"/>
    <mergeCell ref="D188:F188"/>
    <mergeCell ref="K188:L188"/>
    <mergeCell ref="B189:F189"/>
    <mergeCell ref="K189:L189"/>
    <mergeCell ref="B190:F191"/>
    <mergeCell ref="K190:L190"/>
    <mergeCell ref="K191:L191"/>
    <mergeCell ref="E184:F184"/>
    <mergeCell ref="K184:L184"/>
    <mergeCell ref="B185:F186"/>
    <mergeCell ref="K185:L185"/>
    <mergeCell ref="K186:L186"/>
    <mergeCell ref="D187:F187"/>
    <mergeCell ref="H187:L187"/>
    <mergeCell ref="E181:F181"/>
    <mergeCell ref="K181:L181"/>
    <mergeCell ref="E182:F182"/>
    <mergeCell ref="K182:L182"/>
    <mergeCell ref="E183:F183"/>
    <mergeCell ref="K183:L183"/>
    <mergeCell ref="B177:L177"/>
    <mergeCell ref="E178:F178"/>
    <mergeCell ref="K178:L178"/>
    <mergeCell ref="B179:F179"/>
    <mergeCell ref="H179:L179"/>
    <mergeCell ref="E180:F180"/>
    <mergeCell ref="H180:L180"/>
    <mergeCell ref="C173:D173"/>
    <mergeCell ref="H173:I173"/>
    <mergeCell ref="J173:L173"/>
    <mergeCell ref="C174:D174"/>
    <mergeCell ref="H174:I174"/>
    <mergeCell ref="J174:L174"/>
    <mergeCell ref="C170:E170"/>
    <mergeCell ref="H170:L170"/>
    <mergeCell ref="C171:D171"/>
    <mergeCell ref="H171:L171"/>
    <mergeCell ref="C172:D172"/>
    <mergeCell ref="H172:I172"/>
    <mergeCell ref="J172:L172"/>
    <mergeCell ref="B165:L166"/>
    <mergeCell ref="B167:D167"/>
    <mergeCell ref="H167:L168"/>
    <mergeCell ref="C168:D168"/>
    <mergeCell ref="C169:D169"/>
    <mergeCell ref="H169:L169"/>
    <mergeCell ref="B160:E160"/>
    <mergeCell ref="F160:H160"/>
    <mergeCell ref="I160:J160"/>
    <mergeCell ref="B161:E161"/>
    <mergeCell ref="F161:H161"/>
    <mergeCell ref="I161:J161"/>
    <mergeCell ref="B158:E158"/>
    <mergeCell ref="F158:H158"/>
    <mergeCell ref="I158:J158"/>
    <mergeCell ref="B159:E159"/>
    <mergeCell ref="F159:H159"/>
    <mergeCell ref="I159:J159"/>
    <mergeCell ref="B156:E156"/>
    <mergeCell ref="F156:H156"/>
    <mergeCell ref="I156:J156"/>
    <mergeCell ref="B157:E157"/>
    <mergeCell ref="F157:H157"/>
    <mergeCell ref="I157:J157"/>
    <mergeCell ref="B154:E154"/>
    <mergeCell ref="F154:H154"/>
    <mergeCell ref="I154:J154"/>
    <mergeCell ref="B155:E155"/>
    <mergeCell ref="F155:H155"/>
    <mergeCell ref="I155:J155"/>
    <mergeCell ref="B152:E152"/>
    <mergeCell ref="F152:H152"/>
    <mergeCell ref="I152:J152"/>
    <mergeCell ref="B153:E153"/>
    <mergeCell ref="F153:H153"/>
    <mergeCell ref="I153:J153"/>
    <mergeCell ref="B150:E150"/>
    <mergeCell ref="F150:H150"/>
    <mergeCell ref="I150:J150"/>
    <mergeCell ref="B151:E151"/>
    <mergeCell ref="F151:H151"/>
    <mergeCell ref="I151:J151"/>
    <mergeCell ref="I146:J146"/>
    <mergeCell ref="K146:L146"/>
    <mergeCell ref="I147:J147"/>
    <mergeCell ref="K147:L147"/>
    <mergeCell ref="B148:L148"/>
    <mergeCell ref="B149:E149"/>
    <mergeCell ref="F149:H149"/>
    <mergeCell ref="I149:J149"/>
    <mergeCell ref="B143:D143"/>
    <mergeCell ref="E143:F143"/>
    <mergeCell ref="B144:D144"/>
    <mergeCell ref="E144:F144"/>
    <mergeCell ref="B146:E147"/>
    <mergeCell ref="F146:H147"/>
    <mergeCell ref="B139:I139"/>
    <mergeCell ref="K139:L139"/>
    <mergeCell ref="B140:I140"/>
    <mergeCell ref="B141:L141"/>
    <mergeCell ref="B142:D142"/>
    <mergeCell ref="E142:F142"/>
    <mergeCell ref="B134:L135"/>
    <mergeCell ref="B136:I136"/>
    <mergeCell ref="K136:L136"/>
    <mergeCell ref="B137:I137"/>
    <mergeCell ref="K137:L137"/>
    <mergeCell ref="B138:I138"/>
    <mergeCell ref="B130:D130"/>
    <mergeCell ref="E130:F130"/>
    <mergeCell ref="H130:J130"/>
    <mergeCell ref="K130:L130"/>
    <mergeCell ref="B131:D131"/>
    <mergeCell ref="E131:F131"/>
    <mergeCell ref="H131:J131"/>
    <mergeCell ref="K131:L131"/>
    <mergeCell ref="B128:D128"/>
    <mergeCell ref="E128:F128"/>
    <mergeCell ref="H128:J128"/>
    <mergeCell ref="K128:L128"/>
    <mergeCell ref="B129:D129"/>
    <mergeCell ref="E129:F129"/>
    <mergeCell ref="H129:J129"/>
    <mergeCell ref="K129:L129"/>
    <mergeCell ref="B126:D126"/>
    <mergeCell ref="E126:F126"/>
    <mergeCell ref="H126:J126"/>
    <mergeCell ref="K126:L126"/>
    <mergeCell ref="B127:D127"/>
    <mergeCell ref="E127:F127"/>
    <mergeCell ref="H127:J127"/>
    <mergeCell ref="K127:L127"/>
    <mergeCell ref="B124:D124"/>
    <mergeCell ref="E124:F124"/>
    <mergeCell ref="H124:J124"/>
    <mergeCell ref="K124:L124"/>
    <mergeCell ref="B125:D125"/>
    <mergeCell ref="E125:F125"/>
    <mergeCell ref="H125:J125"/>
    <mergeCell ref="K125:L125"/>
    <mergeCell ref="B119:L120"/>
    <mergeCell ref="B121:D121"/>
    <mergeCell ref="E121:F121"/>
    <mergeCell ref="H121:J121"/>
    <mergeCell ref="K121:L121"/>
    <mergeCell ref="B122:F123"/>
    <mergeCell ref="H122:L122"/>
    <mergeCell ref="H123:J123"/>
    <mergeCell ref="K123:L123"/>
    <mergeCell ref="H108:L108"/>
    <mergeCell ref="H109:L109"/>
    <mergeCell ref="H110:H111"/>
    <mergeCell ref="I110:I111"/>
    <mergeCell ref="J110:J111"/>
    <mergeCell ref="K110:K111"/>
    <mergeCell ref="L110:L111"/>
    <mergeCell ref="H84:L86"/>
    <mergeCell ref="H87:H88"/>
    <mergeCell ref="I87:I88"/>
    <mergeCell ref="J87:J88"/>
    <mergeCell ref="K87:K88"/>
    <mergeCell ref="L87:L88"/>
    <mergeCell ref="B68:F68"/>
    <mergeCell ref="H68:L69"/>
    <mergeCell ref="H70:H71"/>
    <mergeCell ref="I70:I71"/>
    <mergeCell ref="J70:J71"/>
    <mergeCell ref="K70:K71"/>
    <mergeCell ref="L70:L71"/>
    <mergeCell ref="B66:B67"/>
    <mergeCell ref="C66:C67"/>
    <mergeCell ref="D66:D67"/>
    <mergeCell ref="E66:E67"/>
    <mergeCell ref="F66:F67"/>
    <mergeCell ref="H66:L67"/>
    <mergeCell ref="B31:F32"/>
    <mergeCell ref="H38:L39"/>
    <mergeCell ref="H40:H41"/>
    <mergeCell ref="I40:I41"/>
    <mergeCell ref="J40:J41"/>
    <mergeCell ref="K40:K41"/>
    <mergeCell ref="L40:L41"/>
    <mergeCell ref="B17:F17"/>
    <mergeCell ref="H17:L17"/>
    <mergeCell ref="H26:L27"/>
    <mergeCell ref="B29:B30"/>
    <mergeCell ref="C29:C30"/>
    <mergeCell ref="D29:D30"/>
    <mergeCell ref="E29:E30"/>
    <mergeCell ref="F29:F30"/>
    <mergeCell ref="B1:L1"/>
    <mergeCell ref="B2:J2"/>
    <mergeCell ref="K2:L2"/>
    <mergeCell ref="B7:L7"/>
    <mergeCell ref="B11:F11"/>
    <mergeCell ref="B15:L15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portrait" paperSize="9" r:id="rId2"/>
  <rowBreaks count="4" manualBreakCount="4">
    <brk id="64" max="255" man="1"/>
    <brk id="118" max="255" man="1"/>
    <brk id="274" max="255" man="1"/>
    <brk id="319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cp:lastPrinted>2024-04-08T06:25:33Z</cp:lastPrinted>
  <dcterms:modified xsi:type="dcterms:W3CDTF">2024-04-08T06:25:40Z</dcterms:modified>
  <cp:category/>
  <cp:version/>
  <cp:contentType/>
  <cp:contentStatus/>
</cp:coreProperties>
</file>